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3.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drawings/drawing4.xml" ContentType="application/vnd.openxmlformats-officedocument.drawing+xml"/>
  <Override PartName="/xl/ctrlProps/ctrlProp172.xml" ContentType="application/vnd.ms-excel.controlproperties+xml"/>
  <Override PartName="/xl/ctrlProps/ctrlProp173.xml" ContentType="application/vnd.ms-excel.controlproperties+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codeName="ThisWorkbook" defaultThemeVersion="124226"/>
  <mc:AlternateContent xmlns:mc="http://schemas.openxmlformats.org/markup-compatibility/2006">
    <mc:Choice Requires="x15">
      <x15ac:absPath xmlns:x15ac="http://schemas.microsoft.com/office/spreadsheetml/2010/11/ac" url="E:\★学術関連\★医療安全委員会\安全の質管理マニュアル\最最終_2018_07\"/>
    </mc:Choice>
  </mc:AlternateContent>
  <xr:revisionPtr revIDLastSave="0" documentId="13_ncr:1_{C69A89DD-4235-46A4-84B0-70626325F051}" xr6:coauthVersionLast="34" xr6:coauthVersionMax="34" xr10:uidLastSave="{00000000-0000-0000-0000-000000000000}"/>
  <bookViews>
    <workbookView xWindow="0" yWindow="0" windowWidth="18060" windowHeight="8736" tabRatio="927" xr2:uid="{00000000-000D-0000-FFFF-FFFF00000000}"/>
  </bookViews>
  <sheets>
    <sheet name="施設概要入力シート" sheetId="9" r:id="rId1"/>
    <sheet name="Sheet1 (2)" sheetId="8" state="hidden" r:id="rId2"/>
    <sheet name="1.個人用基礎チェック項目" sheetId="1" r:id="rId3"/>
    <sheet name="2.個人用専門チェック項目" sheetId="2" r:id="rId4"/>
    <sheet name="【集計用】施設概要回答" sheetId="10" state="hidden" r:id="rId5"/>
    <sheet name="【集計用】1.個人用基礎チェック項目 " sheetId="4" r:id="rId6"/>
    <sheet name="【集計用】2.個人用専門チェック項目" sheetId="5" r:id="rId7"/>
    <sheet name="【確認用】1.個人用基礎チェック項目" sheetId="11" r:id="rId8"/>
    <sheet name="【確認用】2.個人用専門チェック項目（診断）" sheetId="14" r:id="rId9"/>
    <sheet name="【確認用】2.個人用専門チェック項目（治療）" sheetId="12" r:id="rId10"/>
  </sheets>
  <definedNames>
    <definedName name="tmp">'【確認用】2.個人用専門チェック項目（治療）'!$D:$E</definedName>
  </definedNames>
  <calcPr calcId="179017"/>
</workbook>
</file>

<file path=xl/calcChain.xml><?xml version="1.0" encoding="utf-8"?>
<calcChain xmlns="http://schemas.openxmlformats.org/spreadsheetml/2006/main">
  <c r="C6" i="10" l="1"/>
  <c r="C30" i="10"/>
  <c r="D30" i="10" s="1"/>
  <c r="C29" i="10"/>
  <c r="D29" i="10" s="1"/>
  <c r="C28" i="10"/>
  <c r="D28" i="10" s="1"/>
  <c r="C27" i="10"/>
  <c r="D27" i="10" s="1"/>
  <c r="C26" i="10"/>
  <c r="D26" i="10" s="1"/>
  <c r="C25" i="10"/>
  <c r="D25" i="10" s="1"/>
  <c r="C24" i="10"/>
  <c r="D24" i="10" s="1"/>
  <c r="C23" i="10"/>
  <c r="D23" i="10" s="1"/>
  <c r="C21" i="10"/>
  <c r="D21" i="10" l="1"/>
  <c r="D20" i="10" l="1"/>
  <c r="D22" i="10"/>
  <c r="P44" i="5" l="1"/>
  <c r="E2" i="12" l="1"/>
  <c r="A8" i="12"/>
  <c r="A7" i="12"/>
  <c r="A6" i="12"/>
  <c r="A5" i="12"/>
  <c r="A4" i="12"/>
  <c r="A3" i="12"/>
  <c r="A2" i="12"/>
  <c r="P48" i="5"/>
  <c r="P52" i="5"/>
  <c r="A6" i="11"/>
  <c r="A13" i="11"/>
  <c r="A12" i="11"/>
  <c r="A4" i="11"/>
  <c r="A16" i="11"/>
  <c r="A15" i="11"/>
  <c r="A14" i="11"/>
  <c r="A11" i="11"/>
  <c r="A10" i="11"/>
  <c r="A9" i="11"/>
  <c r="A8" i="11"/>
  <c r="A7" i="11"/>
  <c r="A5" i="11"/>
  <c r="A3" i="11"/>
  <c r="A2" i="11"/>
  <c r="C7" i="14" l="1"/>
  <c r="B7" i="14" s="1"/>
  <c r="P53" i="5"/>
  <c r="C20" i="10" l="1"/>
  <c r="C19" i="10"/>
  <c r="C14" i="10"/>
  <c r="C13" i="10"/>
  <c r="C3" i="10"/>
  <c r="C4" i="10"/>
  <c r="C7" i="10"/>
  <c r="C5" i="10"/>
  <c r="C17" i="10"/>
  <c r="C18" i="10"/>
  <c r="C12" i="10"/>
  <c r="C11" i="10"/>
  <c r="C10" i="10"/>
  <c r="C9" i="10"/>
  <c r="C8" i="10"/>
  <c r="G115" i="5" l="1"/>
  <c r="C8" i="12" s="1"/>
  <c r="B8" i="12" s="1"/>
  <c r="G108" i="5"/>
  <c r="C7" i="12" s="1"/>
  <c r="B7" i="12" s="1"/>
  <c r="G99" i="5"/>
  <c r="C6" i="12" s="1"/>
  <c r="B6" i="12" s="1"/>
  <c r="G88" i="5"/>
  <c r="C5" i="12" s="1"/>
  <c r="B5" i="12" s="1"/>
  <c r="G78" i="5"/>
  <c r="C4" i="12" s="1"/>
  <c r="B4" i="12" s="1"/>
  <c r="G68" i="5"/>
  <c r="C3" i="12" s="1"/>
  <c r="B3" i="12" s="1"/>
  <c r="P31" i="5"/>
  <c r="C6" i="14" s="1"/>
  <c r="B6" i="14" s="1"/>
  <c r="P15" i="5"/>
  <c r="C5" i="14" s="1"/>
  <c r="B5" i="14" s="1"/>
  <c r="G47" i="5"/>
  <c r="C4" i="14" s="1"/>
  <c r="B4" i="14" s="1"/>
  <c r="G117" i="5" l="1"/>
  <c r="C2" i="12" s="1"/>
  <c r="B2" i="12" s="1"/>
  <c r="G31" i="5"/>
  <c r="C3" i="14" s="1"/>
  <c r="B3" i="14" s="1"/>
  <c r="G15" i="5"/>
  <c r="C2" i="14" s="1"/>
  <c r="B2" i="14" s="1"/>
  <c r="G114" i="4" l="1"/>
  <c r="B16" i="11" s="1"/>
  <c r="G103" i="4"/>
  <c r="B15" i="11" s="1"/>
  <c r="G92" i="4"/>
  <c r="B14" i="11" s="1"/>
  <c r="G81" i="4"/>
  <c r="B13" i="11" s="1"/>
  <c r="G69" i="4"/>
  <c r="B12" i="11" s="1"/>
  <c r="P53" i="4"/>
  <c r="B11" i="11" s="1"/>
  <c r="P42" i="4"/>
  <c r="B10" i="11" s="1"/>
  <c r="P31" i="4"/>
  <c r="B9" i="11" s="1"/>
  <c r="P20" i="4"/>
  <c r="B8" i="11" s="1"/>
  <c r="P9" i="4"/>
  <c r="B7" i="11" s="1"/>
  <c r="G55" i="4"/>
  <c r="B6" i="11" s="1"/>
  <c r="G43" i="4"/>
  <c r="B5" i="11" s="1"/>
  <c r="G32" i="4"/>
  <c r="B4" i="11" s="1"/>
  <c r="G21" i="4"/>
  <c r="B3" i="11" s="1"/>
  <c r="G10" i="4"/>
  <c r="B2" i="11" s="1"/>
  <c r="G116" i="4" l="1"/>
  <c r="B17" i="11" s="1"/>
</calcChain>
</file>

<file path=xl/sharedStrings.xml><?xml version="1.0" encoding="utf-8"?>
<sst xmlns="http://schemas.openxmlformats.org/spreadsheetml/2006/main" count="937" uniqueCount="599">
  <si>
    <t>1．個人用基礎チェック項目（診断15項目×4点、放射線治療10項目×4点）</t>
  </si>
  <si>
    <t>《機器の日常管理》⇒【治療（１）】</t>
  </si>
  <si>
    <t>《指示内容確認》⇒【治療（２）】</t>
  </si>
  <si>
    <t>❷検査・治療前に医師の指示内容を確認しているか。</t>
  </si>
  <si>
    <t>《安全情報確認》⇒【治療（３）】</t>
    <phoneticPr fontId="3"/>
  </si>
  <si>
    <t>❸検査・治療に重要な患者の安全情報を事前に確認しているか。</t>
    <phoneticPr fontId="3"/>
  </si>
  <si>
    <t>《患者確認》⇒【治療（４）】</t>
    <phoneticPr fontId="3"/>
  </si>
  <si>
    <t>❹患者誤認防止の取り組みを確実に実施しているか。</t>
    <phoneticPr fontId="3"/>
  </si>
  <si>
    <t>《検査前確認》</t>
    <phoneticPr fontId="3"/>
  </si>
  <si>
    <t xml:space="preserve">   説明しているか。</t>
    <phoneticPr fontId="3"/>
  </si>
  <si>
    <t>❺検査前に部位・方向・体位・回数、妊娠等の有無を確認し、検査の流れを</t>
    <phoneticPr fontId="3"/>
  </si>
  <si>
    <t>《転倒・転落防止》⇒【治療（５）】</t>
  </si>
  <si>
    <t>❻転倒・転落の防止対策を確実に実施しているか。</t>
  </si>
  <si>
    <t>《患者状態確認》⇒【治療（６）】</t>
  </si>
  <si>
    <t>❼検査・治療前、中、後で患者状態を常に監視しているか。</t>
    <phoneticPr fontId="3"/>
  </si>
  <si>
    <t>《緊急対応》⇒【治療（７）】</t>
  </si>
  <si>
    <t>❽患者の容態急変時の緊急対応方法を理解しているか。</t>
    <phoneticPr fontId="3"/>
  </si>
  <si>
    <t>《感染対策》⇒【治療（８）】</t>
    <phoneticPr fontId="3"/>
  </si>
  <si>
    <t>❾検査・治療の感染予防対策を実践しているか。</t>
    <phoneticPr fontId="3"/>
  </si>
  <si>
    <t>《検査後確認》</t>
  </si>
  <si>
    <t>❿撮影・治療終了後、依頼内容と結果の最終確認を行なっているか。</t>
    <phoneticPr fontId="3"/>
  </si>
  <si>
    <t>《説明・相談（被ばく管理）》</t>
    <phoneticPr fontId="3"/>
  </si>
  <si>
    <t>⓫患者から検査や治療について質問（被ばく線量も含む）された際に答えられ</t>
  </si>
  <si>
    <t>《改善活動》⇒【治療（９）】</t>
    <phoneticPr fontId="3"/>
  </si>
  <si>
    <t>⓬放射線部門の職員間でインシデント原因分析・改善等の取り組みを行って</t>
  </si>
  <si>
    <t xml:space="preserve">   いるか。</t>
    <phoneticPr fontId="3"/>
  </si>
  <si>
    <t>《個人情報管理》⇒【治療（10）】</t>
    <phoneticPr fontId="3"/>
  </si>
  <si>
    <t>⓭患者個人情報の管理体制のもとで、取り扱いを適切に行っているか。</t>
  </si>
  <si>
    <t>《薬品管理》</t>
  </si>
  <si>
    <t>《業務マニュアル・業務引継ぎ記録》</t>
  </si>
  <si>
    <t>２．個人用専門チェック項目（10項目×4点＝4０点）</t>
  </si>
  <si>
    <t>①　単純X線撮影と移動型X線撮影、マンモグラフィー</t>
  </si>
  <si>
    <t>②　X線透視造影検査と血管造影検査</t>
  </si>
  <si>
    <t>③　エックス線CT検査</t>
  </si>
  <si>
    <t>④　MR検査　</t>
  </si>
  <si>
    <t>⑤　超音波検査　</t>
  </si>
  <si>
    <t>A．RI ・PET検査共通</t>
  </si>
  <si>
    <t>B．RI 検査</t>
  </si>
  <si>
    <t>C．PET 検査</t>
  </si>
  <si>
    <t>⑦放射線治療　　（30項目×2点＝６０点）</t>
  </si>
  <si>
    <t>A．人的資源・設備資源・組織</t>
  </si>
  <si>
    <t>B．機器管理・品質管理・業務管理</t>
  </si>
  <si>
    <t>C．外部放射線治療計画</t>
  </si>
  <si>
    <t>D.外部放射線治療</t>
  </si>
  <si>
    <r>
      <t>E．高線量率密封小線源治療（</t>
    </r>
    <r>
      <rPr>
        <u/>
        <vertAlign val="superscript"/>
        <sz val="11"/>
        <color theme="1"/>
        <rFont val="HG丸ｺﾞｼｯｸM-PRO"/>
        <family val="3"/>
        <charset val="128"/>
      </rPr>
      <t>192</t>
    </r>
    <r>
      <rPr>
        <u/>
        <sz val="11"/>
        <color theme="1"/>
        <rFont val="HG丸ｺﾞｼｯｸM-PRO"/>
        <family val="3"/>
        <charset val="128"/>
      </rPr>
      <t>Ir-HDR RALS）</t>
    </r>
  </si>
  <si>
    <t>F.組織内小線源治療（ヨウ素125線源による前立腺永久挿入密封小線源治療）</t>
  </si>
  <si>
    <t>合計</t>
    <rPh sb="0" eb="2">
      <t>ゴウケイ</t>
    </rPh>
    <phoneticPr fontId="3"/>
  </si>
  <si>
    <t>総計</t>
    <rPh sb="0" eb="2">
      <t>ソウケイ</t>
    </rPh>
    <phoneticPr fontId="3"/>
  </si>
  <si>
    <t>合計</t>
    <rPh sb="0" eb="2">
      <t>ゴウケイ</t>
    </rPh>
    <phoneticPr fontId="3"/>
  </si>
  <si>
    <t>総計</t>
    <rPh sb="0" eb="2">
      <t>ソウケイ</t>
    </rPh>
    <phoneticPr fontId="3"/>
  </si>
  <si>
    <t>氏名</t>
    <rPh sb="0" eb="2">
      <t>シメイ</t>
    </rPh>
    <phoneticPr fontId="3"/>
  </si>
  <si>
    <t>会員番号</t>
    <rPh sb="0" eb="2">
      <t>カイイン</t>
    </rPh>
    <rPh sb="2" eb="4">
      <t>バンゴウ</t>
    </rPh>
    <phoneticPr fontId="3"/>
  </si>
  <si>
    <t>80名以上</t>
    <rPh sb="2" eb="3">
      <t>メイ</t>
    </rPh>
    <rPh sb="3" eb="5">
      <t>イジョウ</t>
    </rPh>
    <phoneticPr fontId="3"/>
  </si>
  <si>
    <t>79名</t>
    <rPh sb="2" eb="3">
      <t>メイ</t>
    </rPh>
    <phoneticPr fontId="3"/>
  </si>
  <si>
    <t>78名</t>
    <rPh sb="2" eb="3">
      <t>メイ</t>
    </rPh>
    <phoneticPr fontId="3"/>
  </si>
  <si>
    <t>77名</t>
    <rPh sb="2" eb="3">
      <t>メイ</t>
    </rPh>
    <phoneticPr fontId="3"/>
  </si>
  <si>
    <t>76名</t>
    <rPh sb="2" eb="3">
      <t>メイ</t>
    </rPh>
    <phoneticPr fontId="3"/>
  </si>
  <si>
    <t>75名</t>
    <rPh sb="2" eb="3">
      <t>メイ</t>
    </rPh>
    <phoneticPr fontId="3"/>
  </si>
  <si>
    <t>74名</t>
    <rPh sb="2" eb="3">
      <t>メイ</t>
    </rPh>
    <phoneticPr fontId="3"/>
  </si>
  <si>
    <t>73名</t>
    <rPh sb="2" eb="3">
      <t>メイ</t>
    </rPh>
    <phoneticPr fontId="3"/>
  </si>
  <si>
    <t>72名</t>
    <rPh sb="2" eb="3">
      <t>メイ</t>
    </rPh>
    <phoneticPr fontId="3"/>
  </si>
  <si>
    <t>71名</t>
    <rPh sb="2" eb="3">
      <t>メイ</t>
    </rPh>
    <phoneticPr fontId="3"/>
  </si>
  <si>
    <t>70名</t>
    <rPh sb="2" eb="3">
      <t>メイ</t>
    </rPh>
    <phoneticPr fontId="3"/>
  </si>
  <si>
    <t>69名</t>
    <rPh sb="2" eb="3">
      <t>メイ</t>
    </rPh>
    <phoneticPr fontId="3"/>
  </si>
  <si>
    <t>68名</t>
    <rPh sb="2" eb="3">
      <t>メイ</t>
    </rPh>
    <phoneticPr fontId="3"/>
  </si>
  <si>
    <t>67名</t>
    <rPh sb="2" eb="3">
      <t>メイ</t>
    </rPh>
    <phoneticPr fontId="3"/>
  </si>
  <si>
    <t>66名</t>
    <rPh sb="2" eb="3">
      <t>メイ</t>
    </rPh>
    <phoneticPr fontId="3"/>
  </si>
  <si>
    <t>65名</t>
    <rPh sb="2" eb="3">
      <t>メイ</t>
    </rPh>
    <phoneticPr fontId="3"/>
  </si>
  <si>
    <t>64名</t>
    <rPh sb="2" eb="3">
      <t>メイ</t>
    </rPh>
    <phoneticPr fontId="3"/>
  </si>
  <si>
    <t>63名</t>
    <rPh sb="2" eb="3">
      <t>メイ</t>
    </rPh>
    <phoneticPr fontId="3"/>
  </si>
  <si>
    <t>62名</t>
    <rPh sb="2" eb="3">
      <t>メイ</t>
    </rPh>
    <phoneticPr fontId="3"/>
  </si>
  <si>
    <t>61名</t>
    <rPh sb="2" eb="3">
      <t>メイ</t>
    </rPh>
    <phoneticPr fontId="3"/>
  </si>
  <si>
    <t>60名</t>
    <rPh sb="2" eb="3">
      <t>メイ</t>
    </rPh>
    <phoneticPr fontId="3"/>
  </si>
  <si>
    <t>59名</t>
    <rPh sb="2" eb="3">
      <t>メイ</t>
    </rPh>
    <phoneticPr fontId="3"/>
  </si>
  <si>
    <t>58名</t>
    <rPh sb="2" eb="3">
      <t>メイ</t>
    </rPh>
    <phoneticPr fontId="3"/>
  </si>
  <si>
    <t>57名</t>
    <rPh sb="2" eb="3">
      <t>メイ</t>
    </rPh>
    <phoneticPr fontId="3"/>
  </si>
  <si>
    <t>56名</t>
    <rPh sb="2" eb="3">
      <t>メイ</t>
    </rPh>
    <phoneticPr fontId="3"/>
  </si>
  <si>
    <t>55名</t>
    <rPh sb="2" eb="3">
      <t>メイ</t>
    </rPh>
    <phoneticPr fontId="3"/>
  </si>
  <si>
    <t>54名</t>
    <rPh sb="2" eb="3">
      <t>メイ</t>
    </rPh>
    <phoneticPr fontId="3"/>
  </si>
  <si>
    <t>53名</t>
    <rPh sb="2" eb="3">
      <t>メイ</t>
    </rPh>
    <phoneticPr fontId="3"/>
  </si>
  <si>
    <t>52名</t>
    <rPh sb="2" eb="3">
      <t>メイ</t>
    </rPh>
    <phoneticPr fontId="3"/>
  </si>
  <si>
    <t>51名</t>
    <rPh sb="2" eb="3">
      <t>メイ</t>
    </rPh>
    <phoneticPr fontId="3"/>
  </si>
  <si>
    <t>50名</t>
    <rPh sb="2" eb="3">
      <t>メイ</t>
    </rPh>
    <phoneticPr fontId="3"/>
  </si>
  <si>
    <t>49名</t>
    <rPh sb="2" eb="3">
      <t>メイ</t>
    </rPh>
    <phoneticPr fontId="3"/>
  </si>
  <si>
    <t>48名</t>
    <rPh sb="2" eb="3">
      <t>メイ</t>
    </rPh>
    <phoneticPr fontId="3"/>
  </si>
  <si>
    <t>47名</t>
    <rPh sb="2" eb="3">
      <t>メイ</t>
    </rPh>
    <phoneticPr fontId="3"/>
  </si>
  <si>
    <t>沖縄県</t>
  </si>
  <si>
    <t>46名</t>
    <rPh sb="2" eb="3">
      <t>メイ</t>
    </rPh>
    <phoneticPr fontId="3"/>
  </si>
  <si>
    <t>鹿児島県</t>
  </si>
  <si>
    <t>45名</t>
    <rPh sb="2" eb="3">
      <t>メイ</t>
    </rPh>
    <phoneticPr fontId="3"/>
  </si>
  <si>
    <t>宮崎県</t>
  </si>
  <si>
    <t>44名</t>
    <rPh sb="2" eb="3">
      <t>メイ</t>
    </rPh>
    <phoneticPr fontId="3"/>
  </si>
  <si>
    <t>大分県</t>
  </si>
  <si>
    <t>43名</t>
    <rPh sb="2" eb="3">
      <t>メイ</t>
    </rPh>
    <phoneticPr fontId="3"/>
  </si>
  <si>
    <t>熊本県</t>
  </si>
  <si>
    <t>42名</t>
    <rPh sb="2" eb="3">
      <t>メイ</t>
    </rPh>
    <phoneticPr fontId="3"/>
  </si>
  <si>
    <t>長崎県</t>
  </si>
  <si>
    <t>41名</t>
    <rPh sb="2" eb="3">
      <t>メイ</t>
    </rPh>
    <phoneticPr fontId="3"/>
  </si>
  <si>
    <t>佐賀県</t>
  </si>
  <si>
    <t>40名</t>
    <rPh sb="2" eb="3">
      <t>メイ</t>
    </rPh>
    <phoneticPr fontId="3"/>
  </si>
  <si>
    <t>福岡県</t>
  </si>
  <si>
    <t>39名</t>
    <rPh sb="2" eb="3">
      <t>メイ</t>
    </rPh>
    <phoneticPr fontId="3"/>
  </si>
  <si>
    <t>高知県</t>
  </si>
  <si>
    <t>38名</t>
    <rPh sb="2" eb="3">
      <t>メイ</t>
    </rPh>
    <phoneticPr fontId="3"/>
  </si>
  <si>
    <t>愛媛県</t>
  </si>
  <si>
    <t>37名</t>
    <rPh sb="2" eb="3">
      <t>メイ</t>
    </rPh>
    <phoneticPr fontId="3"/>
  </si>
  <si>
    <t>香川県</t>
  </si>
  <si>
    <t>36名</t>
    <rPh sb="2" eb="3">
      <t>メイ</t>
    </rPh>
    <phoneticPr fontId="3"/>
  </si>
  <si>
    <t>徳島県</t>
  </si>
  <si>
    <t>35名</t>
    <rPh sb="2" eb="3">
      <t>メイ</t>
    </rPh>
    <phoneticPr fontId="3"/>
  </si>
  <si>
    <t>山口県</t>
  </si>
  <si>
    <t>34名</t>
    <rPh sb="2" eb="3">
      <t>メイ</t>
    </rPh>
    <phoneticPr fontId="3"/>
  </si>
  <si>
    <t>広島県</t>
  </si>
  <si>
    <t>33名</t>
    <rPh sb="2" eb="3">
      <t>メイ</t>
    </rPh>
    <phoneticPr fontId="3"/>
  </si>
  <si>
    <t>岡山県</t>
  </si>
  <si>
    <t>32名</t>
    <rPh sb="2" eb="3">
      <t>メイ</t>
    </rPh>
    <phoneticPr fontId="3"/>
  </si>
  <si>
    <t>島根県</t>
  </si>
  <si>
    <t>31名</t>
    <rPh sb="2" eb="3">
      <t>メイ</t>
    </rPh>
    <phoneticPr fontId="3"/>
  </si>
  <si>
    <t>鳥取県</t>
  </si>
  <si>
    <t>30名</t>
    <rPh sb="2" eb="3">
      <t>メイ</t>
    </rPh>
    <phoneticPr fontId="3"/>
  </si>
  <si>
    <t>和歌山県</t>
  </si>
  <si>
    <t>29名</t>
    <rPh sb="2" eb="3">
      <t>メイ</t>
    </rPh>
    <phoneticPr fontId="3"/>
  </si>
  <si>
    <t>奈良県</t>
  </si>
  <si>
    <t>28名</t>
    <rPh sb="2" eb="3">
      <t>メイ</t>
    </rPh>
    <phoneticPr fontId="3"/>
  </si>
  <si>
    <t>兵庫県</t>
  </si>
  <si>
    <t>27名</t>
    <rPh sb="2" eb="3">
      <t>メイ</t>
    </rPh>
    <phoneticPr fontId="3"/>
  </si>
  <si>
    <t>大阪府</t>
  </si>
  <si>
    <t>26名</t>
    <rPh sb="2" eb="3">
      <t>メイ</t>
    </rPh>
    <phoneticPr fontId="3"/>
  </si>
  <si>
    <t>京都府</t>
  </si>
  <si>
    <t>25名</t>
    <rPh sb="2" eb="3">
      <t>メイ</t>
    </rPh>
    <phoneticPr fontId="3"/>
  </si>
  <si>
    <t>滋賀県</t>
  </si>
  <si>
    <t>24名</t>
    <rPh sb="2" eb="3">
      <t>メイ</t>
    </rPh>
    <phoneticPr fontId="3"/>
  </si>
  <si>
    <t>三重県</t>
  </si>
  <si>
    <t>23名</t>
    <rPh sb="2" eb="3">
      <t>メイ</t>
    </rPh>
    <phoneticPr fontId="3"/>
  </si>
  <si>
    <t>愛知県</t>
  </si>
  <si>
    <t>22名</t>
    <rPh sb="2" eb="3">
      <t>メイ</t>
    </rPh>
    <phoneticPr fontId="3"/>
  </si>
  <si>
    <t>静岡県</t>
  </si>
  <si>
    <t>21名</t>
    <rPh sb="2" eb="3">
      <t>メイ</t>
    </rPh>
    <phoneticPr fontId="3"/>
  </si>
  <si>
    <t>岐阜県</t>
  </si>
  <si>
    <t>20名</t>
    <rPh sb="2" eb="3">
      <t>メイ</t>
    </rPh>
    <phoneticPr fontId="3"/>
  </si>
  <si>
    <t>1500以上床</t>
    <rPh sb="4" eb="6">
      <t>イジョウ</t>
    </rPh>
    <rPh sb="6" eb="7">
      <t>ショウ</t>
    </rPh>
    <phoneticPr fontId="3"/>
  </si>
  <si>
    <t>長野県</t>
  </si>
  <si>
    <t>19名</t>
    <rPh sb="2" eb="3">
      <t>メイ</t>
    </rPh>
    <phoneticPr fontId="3"/>
  </si>
  <si>
    <t>山梨県</t>
  </si>
  <si>
    <t>10名</t>
    <rPh sb="2" eb="3">
      <t>メイ</t>
    </rPh>
    <phoneticPr fontId="3"/>
  </si>
  <si>
    <t>18名</t>
    <rPh sb="2" eb="3">
      <t>メイ</t>
    </rPh>
    <phoneticPr fontId="3"/>
  </si>
  <si>
    <t>福井県</t>
  </si>
  <si>
    <t>17名</t>
    <rPh sb="2" eb="3">
      <t>メイ</t>
    </rPh>
    <phoneticPr fontId="3"/>
  </si>
  <si>
    <t>石川県</t>
  </si>
  <si>
    <t>9名</t>
    <rPh sb="1" eb="2">
      <t>メイ</t>
    </rPh>
    <phoneticPr fontId="3"/>
  </si>
  <si>
    <t>16名</t>
    <rPh sb="2" eb="3">
      <t>メイ</t>
    </rPh>
    <phoneticPr fontId="3"/>
  </si>
  <si>
    <t>富山県</t>
  </si>
  <si>
    <t>15名</t>
    <rPh sb="2" eb="3">
      <t>メイ</t>
    </rPh>
    <phoneticPr fontId="3"/>
  </si>
  <si>
    <t>新潟県</t>
  </si>
  <si>
    <t>8名</t>
    <rPh sb="1" eb="2">
      <t>メイ</t>
    </rPh>
    <phoneticPr fontId="3"/>
  </si>
  <si>
    <t>14名</t>
    <rPh sb="2" eb="3">
      <t>メイ</t>
    </rPh>
    <phoneticPr fontId="3"/>
  </si>
  <si>
    <t>神奈川県</t>
  </si>
  <si>
    <t>13名</t>
    <rPh sb="2" eb="3">
      <t>メイ</t>
    </rPh>
    <phoneticPr fontId="3"/>
  </si>
  <si>
    <t>東京都</t>
  </si>
  <si>
    <t>7名</t>
    <rPh sb="1" eb="2">
      <t>メイ</t>
    </rPh>
    <phoneticPr fontId="3"/>
  </si>
  <si>
    <t>12名</t>
    <rPh sb="2" eb="3">
      <t>メイ</t>
    </rPh>
    <phoneticPr fontId="3"/>
  </si>
  <si>
    <t>千葉県</t>
  </si>
  <si>
    <t>11名</t>
    <rPh sb="2" eb="3">
      <t>メイ</t>
    </rPh>
    <phoneticPr fontId="3"/>
  </si>
  <si>
    <t>埼玉県</t>
  </si>
  <si>
    <t>6名</t>
    <rPh sb="1" eb="2">
      <t>メイ</t>
    </rPh>
    <phoneticPr fontId="3"/>
  </si>
  <si>
    <t>群馬県</t>
  </si>
  <si>
    <t>栃木県</t>
  </si>
  <si>
    <t>5名</t>
    <rPh sb="1" eb="2">
      <t>メイ</t>
    </rPh>
    <phoneticPr fontId="3"/>
  </si>
  <si>
    <t>茨城県</t>
  </si>
  <si>
    <t>福島県</t>
  </si>
  <si>
    <t>4名</t>
    <rPh sb="1" eb="2">
      <t>メイ</t>
    </rPh>
    <phoneticPr fontId="3"/>
  </si>
  <si>
    <t>山形県</t>
  </si>
  <si>
    <t>秋田県</t>
  </si>
  <si>
    <t>3名</t>
    <rPh sb="1" eb="2">
      <t>メイ</t>
    </rPh>
    <phoneticPr fontId="3"/>
  </si>
  <si>
    <t>宮城県</t>
  </si>
  <si>
    <t>岩手県</t>
  </si>
  <si>
    <t>2名</t>
    <rPh sb="1" eb="2">
      <t>メイ</t>
    </rPh>
    <phoneticPr fontId="3"/>
  </si>
  <si>
    <t>1～19床</t>
    <rPh sb="4" eb="5">
      <t>ショウ</t>
    </rPh>
    <phoneticPr fontId="3"/>
  </si>
  <si>
    <t>青森県</t>
  </si>
  <si>
    <t>1名</t>
    <rPh sb="1" eb="2">
      <t>メイ</t>
    </rPh>
    <phoneticPr fontId="3"/>
  </si>
  <si>
    <t>病棟なし</t>
    <rPh sb="0" eb="2">
      <t>ビョウトウ</t>
    </rPh>
    <phoneticPr fontId="3"/>
  </si>
  <si>
    <t>北海道</t>
  </si>
  <si>
    <t>都道府県</t>
    <rPh sb="0" eb="4">
      <t>トドウフケン</t>
    </rPh>
    <phoneticPr fontId="3"/>
  </si>
  <si>
    <t>技師数</t>
    <rPh sb="0" eb="2">
      <t>ギシ</t>
    </rPh>
    <rPh sb="2" eb="3">
      <t>スウ</t>
    </rPh>
    <phoneticPr fontId="3"/>
  </si>
  <si>
    <t>年齢</t>
    <rPh sb="0" eb="2">
      <t>ネンレイ</t>
    </rPh>
    <phoneticPr fontId="3"/>
  </si>
  <si>
    <t>21歳</t>
    <rPh sb="2" eb="3">
      <t>サイ</t>
    </rPh>
    <phoneticPr fontId="3"/>
  </si>
  <si>
    <t>22歳</t>
    <rPh sb="2" eb="3">
      <t>サイ</t>
    </rPh>
    <phoneticPr fontId="3"/>
  </si>
  <si>
    <t>23歳</t>
    <rPh sb="2" eb="3">
      <t>サイ</t>
    </rPh>
    <phoneticPr fontId="3"/>
  </si>
  <si>
    <t>24歳</t>
    <rPh sb="2" eb="3">
      <t>サイ</t>
    </rPh>
    <phoneticPr fontId="3"/>
  </si>
  <si>
    <t>25歳</t>
    <rPh sb="2" eb="3">
      <t>サイ</t>
    </rPh>
    <phoneticPr fontId="3"/>
  </si>
  <si>
    <t>26歳</t>
    <rPh sb="2" eb="3">
      <t>サイ</t>
    </rPh>
    <phoneticPr fontId="3"/>
  </si>
  <si>
    <t>27歳</t>
    <rPh sb="2" eb="3">
      <t>サイ</t>
    </rPh>
    <phoneticPr fontId="3"/>
  </si>
  <si>
    <t>28歳</t>
    <rPh sb="2" eb="3">
      <t>サイ</t>
    </rPh>
    <phoneticPr fontId="3"/>
  </si>
  <si>
    <t>29歳</t>
    <rPh sb="2" eb="3">
      <t>サイ</t>
    </rPh>
    <phoneticPr fontId="3"/>
  </si>
  <si>
    <t>30歳</t>
    <rPh sb="2" eb="3">
      <t>サイ</t>
    </rPh>
    <phoneticPr fontId="3"/>
  </si>
  <si>
    <t>31歳</t>
    <rPh sb="2" eb="3">
      <t>サイ</t>
    </rPh>
    <phoneticPr fontId="3"/>
  </si>
  <si>
    <t>32歳</t>
    <rPh sb="2" eb="3">
      <t>サイ</t>
    </rPh>
    <phoneticPr fontId="3"/>
  </si>
  <si>
    <t>33歳</t>
    <rPh sb="2" eb="3">
      <t>サイ</t>
    </rPh>
    <phoneticPr fontId="3"/>
  </si>
  <si>
    <t>34歳</t>
    <rPh sb="2" eb="3">
      <t>サイ</t>
    </rPh>
    <phoneticPr fontId="3"/>
  </si>
  <si>
    <t>35歳</t>
    <rPh sb="2" eb="3">
      <t>サイ</t>
    </rPh>
    <phoneticPr fontId="3"/>
  </si>
  <si>
    <t>36歳</t>
    <rPh sb="2" eb="3">
      <t>サイ</t>
    </rPh>
    <phoneticPr fontId="3"/>
  </si>
  <si>
    <t>37歳</t>
    <rPh sb="2" eb="3">
      <t>サイ</t>
    </rPh>
    <phoneticPr fontId="3"/>
  </si>
  <si>
    <t>38歳</t>
    <rPh sb="2" eb="3">
      <t>サイ</t>
    </rPh>
    <phoneticPr fontId="3"/>
  </si>
  <si>
    <t>39歳</t>
    <rPh sb="2" eb="3">
      <t>サイ</t>
    </rPh>
    <phoneticPr fontId="3"/>
  </si>
  <si>
    <t>40歳</t>
    <rPh sb="2" eb="3">
      <t>サイ</t>
    </rPh>
    <phoneticPr fontId="3"/>
  </si>
  <si>
    <t>41歳</t>
    <rPh sb="2" eb="3">
      <t>サイ</t>
    </rPh>
    <phoneticPr fontId="3"/>
  </si>
  <si>
    <t>42歳</t>
    <rPh sb="2" eb="3">
      <t>サイ</t>
    </rPh>
    <phoneticPr fontId="3"/>
  </si>
  <si>
    <t>43歳</t>
    <rPh sb="2" eb="3">
      <t>サイ</t>
    </rPh>
    <phoneticPr fontId="3"/>
  </si>
  <si>
    <t>44歳</t>
    <rPh sb="2" eb="3">
      <t>サイ</t>
    </rPh>
    <phoneticPr fontId="3"/>
  </si>
  <si>
    <t>45歳</t>
    <rPh sb="2" eb="3">
      <t>サイ</t>
    </rPh>
    <phoneticPr fontId="3"/>
  </si>
  <si>
    <t>46歳</t>
    <rPh sb="2" eb="3">
      <t>サイ</t>
    </rPh>
    <phoneticPr fontId="3"/>
  </si>
  <si>
    <t>47歳</t>
    <rPh sb="2" eb="3">
      <t>サイ</t>
    </rPh>
    <phoneticPr fontId="3"/>
  </si>
  <si>
    <t>48歳</t>
    <rPh sb="2" eb="3">
      <t>サイ</t>
    </rPh>
    <phoneticPr fontId="3"/>
  </si>
  <si>
    <t>49歳</t>
    <rPh sb="2" eb="3">
      <t>サイ</t>
    </rPh>
    <phoneticPr fontId="3"/>
  </si>
  <si>
    <t>50歳</t>
    <rPh sb="2" eb="3">
      <t>サイ</t>
    </rPh>
    <phoneticPr fontId="3"/>
  </si>
  <si>
    <t>51歳</t>
    <rPh sb="2" eb="3">
      <t>サイ</t>
    </rPh>
    <phoneticPr fontId="3"/>
  </si>
  <si>
    <t>52歳</t>
    <rPh sb="2" eb="3">
      <t>サイ</t>
    </rPh>
    <phoneticPr fontId="3"/>
  </si>
  <si>
    <t>53歳</t>
    <rPh sb="2" eb="3">
      <t>サイ</t>
    </rPh>
    <phoneticPr fontId="3"/>
  </si>
  <si>
    <t>54歳</t>
    <rPh sb="2" eb="3">
      <t>サイ</t>
    </rPh>
    <phoneticPr fontId="3"/>
  </si>
  <si>
    <t>55歳</t>
    <rPh sb="2" eb="3">
      <t>サイ</t>
    </rPh>
    <phoneticPr fontId="3"/>
  </si>
  <si>
    <t>56歳</t>
    <rPh sb="2" eb="3">
      <t>サイ</t>
    </rPh>
    <phoneticPr fontId="3"/>
  </si>
  <si>
    <t>57歳</t>
    <rPh sb="2" eb="3">
      <t>サイ</t>
    </rPh>
    <phoneticPr fontId="3"/>
  </si>
  <si>
    <t>58歳</t>
    <rPh sb="2" eb="3">
      <t>サイ</t>
    </rPh>
    <phoneticPr fontId="3"/>
  </si>
  <si>
    <t>59歳</t>
    <rPh sb="2" eb="3">
      <t>サイ</t>
    </rPh>
    <phoneticPr fontId="3"/>
  </si>
  <si>
    <t>60歳</t>
    <rPh sb="2" eb="3">
      <t>サイ</t>
    </rPh>
    <phoneticPr fontId="3"/>
  </si>
  <si>
    <t>61歳</t>
    <rPh sb="2" eb="3">
      <t>サイ</t>
    </rPh>
    <phoneticPr fontId="3"/>
  </si>
  <si>
    <t>62歳</t>
    <rPh sb="2" eb="3">
      <t>サイ</t>
    </rPh>
    <phoneticPr fontId="3"/>
  </si>
  <si>
    <t>63歳</t>
    <rPh sb="2" eb="3">
      <t>サイ</t>
    </rPh>
    <phoneticPr fontId="3"/>
  </si>
  <si>
    <t>64歳</t>
    <rPh sb="2" eb="3">
      <t>サイ</t>
    </rPh>
    <phoneticPr fontId="3"/>
  </si>
  <si>
    <t>65歳</t>
    <rPh sb="2" eb="3">
      <t>サイ</t>
    </rPh>
    <phoneticPr fontId="3"/>
  </si>
  <si>
    <t>66歳</t>
    <rPh sb="2" eb="3">
      <t>サイ</t>
    </rPh>
    <phoneticPr fontId="3"/>
  </si>
  <si>
    <t>67歳</t>
    <rPh sb="2" eb="3">
      <t>サイ</t>
    </rPh>
    <phoneticPr fontId="3"/>
  </si>
  <si>
    <t>68歳</t>
    <rPh sb="2" eb="3">
      <t>サイ</t>
    </rPh>
    <phoneticPr fontId="3"/>
  </si>
  <si>
    <t>69歳</t>
    <rPh sb="2" eb="3">
      <t>サイ</t>
    </rPh>
    <phoneticPr fontId="3"/>
  </si>
  <si>
    <t>70歳</t>
    <rPh sb="2" eb="3">
      <t>サイ</t>
    </rPh>
    <phoneticPr fontId="3"/>
  </si>
  <si>
    <t>性別</t>
    <rPh sb="0" eb="2">
      <t>セイベツ</t>
    </rPh>
    <phoneticPr fontId="3"/>
  </si>
  <si>
    <t>男</t>
    <rPh sb="0" eb="1">
      <t>オトコ</t>
    </rPh>
    <phoneticPr fontId="3"/>
  </si>
  <si>
    <t>女</t>
    <rPh sb="0" eb="1">
      <t>オンナ</t>
    </rPh>
    <phoneticPr fontId="3"/>
  </si>
  <si>
    <t>1年</t>
    <rPh sb="1" eb="2">
      <t>ネン</t>
    </rPh>
    <phoneticPr fontId="3"/>
  </si>
  <si>
    <t>2年</t>
    <rPh sb="1" eb="2">
      <t>ネン</t>
    </rPh>
    <phoneticPr fontId="3"/>
  </si>
  <si>
    <t>3年</t>
    <rPh sb="1" eb="2">
      <t>ネン</t>
    </rPh>
    <phoneticPr fontId="3"/>
  </si>
  <si>
    <t>4年</t>
    <rPh sb="1" eb="2">
      <t>ネン</t>
    </rPh>
    <phoneticPr fontId="3"/>
  </si>
  <si>
    <t>5年</t>
    <rPh sb="1" eb="2">
      <t>ネン</t>
    </rPh>
    <phoneticPr fontId="3"/>
  </si>
  <si>
    <t>6年</t>
    <rPh sb="1" eb="2">
      <t>ネン</t>
    </rPh>
    <phoneticPr fontId="3"/>
  </si>
  <si>
    <t>7年</t>
    <rPh sb="1" eb="2">
      <t>ネン</t>
    </rPh>
    <phoneticPr fontId="3"/>
  </si>
  <si>
    <t>8年</t>
    <rPh sb="1" eb="2">
      <t>ネン</t>
    </rPh>
    <phoneticPr fontId="3"/>
  </si>
  <si>
    <t>9年</t>
    <rPh sb="1" eb="2">
      <t>ネン</t>
    </rPh>
    <phoneticPr fontId="3"/>
  </si>
  <si>
    <t>10年</t>
    <rPh sb="2" eb="3">
      <t>ネン</t>
    </rPh>
    <phoneticPr fontId="3"/>
  </si>
  <si>
    <t>11年</t>
    <rPh sb="2" eb="3">
      <t>ネン</t>
    </rPh>
    <phoneticPr fontId="3"/>
  </si>
  <si>
    <t>12年</t>
    <rPh sb="2" eb="3">
      <t>ネン</t>
    </rPh>
    <phoneticPr fontId="3"/>
  </si>
  <si>
    <t>13年</t>
    <rPh sb="2" eb="3">
      <t>ネン</t>
    </rPh>
    <phoneticPr fontId="3"/>
  </si>
  <si>
    <t>14年</t>
    <rPh sb="2" eb="3">
      <t>ネン</t>
    </rPh>
    <phoneticPr fontId="3"/>
  </si>
  <si>
    <t>15年</t>
    <rPh sb="2" eb="3">
      <t>ネン</t>
    </rPh>
    <phoneticPr fontId="3"/>
  </si>
  <si>
    <t>16年</t>
    <rPh sb="2" eb="3">
      <t>ネン</t>
    </rPh>
    <phoneticPr fontId="3"/>
  </si>
  <si>
    <t>17年</t>
    <rPh sb="2" eb="3">
      <t>ネン</t>
    </rPh>
    <phoneticPr fontId="3"/>
  </si>
  <si>
    <t>18年</t>
    <rPh sb="2" eb="3">
      <t>ネン</t>
    </rPh>
    <phoneticPr fontId="3"/>
  </si>
  <si>
    <t>19年</t>
    <rPh sb="2" eb="3">
      <t>ネン</t>
    </rPh>
    <phoneticPr fontId="3"/>
  </si>
  <si>
    <t>20年</t>
    <rPh sb="2" eb="3">
      <t>ネン</t>
    </rPh>
    <phoneticPr fontId="3"/>
  </si>
  <si>
    <t>21年</t>
    <rPh sb="2" eb="3">
      <t>ネン</t>
    </rPh>
    <phoneticPr fontId="3"/>
  </si>
  <si>
    <t>22年</t>
    <rPh sb="2" eb="3">
      <t>ネン</t>
    </rPh>
    <phoneticPr fontId="3"/>
  </si>
  <si>
    <t>23年</t>
    <rPh sb="2" eb="3">
      <t>ネン</t>
    </rPh>
    <phoneticPr fontId="3"/>
  </si>
  <si>
    <t>24年</t>
    <rPh sb="2" eb="3">
      <t>ネン</t>
    </rPh>
    <phoneticPr fontId="3"/>
  </si>
  <si>
    <t>25年</t>
    <rPh sb="2" eb="3">
      <t>ネン</t>
    </rPh>
    <phoneticPr fontId="3"/>
  </si>
  <si>
    <t>26年</t>
    <rPh sb="2" eb="3">
      <t>ネン</t>
    </rPh>
    <phoneticPr fontId="3"/>
  </si>
  <si>
    <t>27年</t>
    <rPh sb="2" eb="3">
      <t>ネン</t>
    </rPh>
    <phoneticPr fontId="3"/>
  </si>
  <si>
    <t>28年</t>
    <rPh sb="2" eb="3">
      <t>ネン</t>
    </rPh>
    <phoneticPr fontId="3"/>
  </si>
  <si>
    <t>29年</t>
    <rPh sb="2" eb="3">
      <t>ネン</t>
    </rPh>
    <phoneticPr fontId="3"/>
  </si>
  <si>
    <t>30年</t>
    <rPh sb="2" eb="3">
      <t>ネン</t>
    </rPh>
    <phoneticPr fontId="3"/>
  </si>
  <si>
    <t>31年</t>
    <rPh sb="2" eb="3">
      <t>ネン</t>
    </rPh>
    <phoneticPr fontId="3"/>
  </si>
  <si>
    <t>32年</t>
    <rPh sb="2" eb="3">
      <t>ネン</t>
    </rPh>
    <phoneticPr fontId="3"/>
  </si>
  <si>
    <t>33年</t>
    <rPh sb="2" eb="3">
      <t>ネン</t>
    </rPh>
    <phoneticPr fontId="3"/>
  </si>
  <si>
    <t>34年</t>
    <rPh sb="2" eb="3">
      <t>ネン</t>
    </rPh>
    <phoneticPr fontId="3"/>
  </si>
  <si>
    <t>35年</t>
    <rPh sb="2" eb="3">
      <t>ネン</t>
    </rPh>
    <phoneticPr fontId="3"/>
  </si>
  <si>
    <t>36年</t>
    <rPh sb="2" eb="3">
      <t>ネン</t>
    </rPh>
    <phoneticPr fontId="3"/>
  </si>
  <si>
    <t>37年</t>
    <rPh sb="2" eb="3">
      <t>ネン</t>
    </rPh>
    <phoneticPr fontId="3"/>
  </si>
  <si>
    <t>38年</t>
    <rPh sb="2" eb="3">
      <t>ネン</t>
    </rPh>
    <phoneticPr fontId="3"/>
  </si>
  <si>
    <t>39年</t>
    <rPh sb="2" eb="3">
      <t>ネン</t>
    </rPh>
    <phoneticPr fontId="3"/>
  </si>
  <si>
    <t>40年</t>
    <rPh sb="2" eb="3">
      <t>ネン</t>
    </rPh>
    <phoneticPr fontId="3"/>
  </si>
  <si>
    <t>41年</t>
    <rPh sb="2" eb="3">
      <t>ネン</t>
    </rPh>
    <phoneticPr fontId="3"/>
  </si>
  <si>
    <t>42年</t>
    <rPh sb="2" eb="3">
      <t>ネン</t>
    </rPh>
    <phoneticPr fontId="3"/>
  </si>
  <si>
    <t>43年</t>
    <rPh sb="2" eb="3">
      <t>ネン</t>
    </rPh>
    <phoneticPr fontId="3"/>
  </si>
  <si>
    <t>44年</t>
    <rPh sb="2" eb="3">
      <t>ネン</t>
    </rPh>
    <phoneticPr fontId="3"/>
  </si>
  <si>
    <t>45年</t>
    <rPh sb="2" eb="3">
      <t>ネン</t>
    </rPh>
    <phoneticPr fontId="3"/>
  </si>
  <si>
    <t>46年</t>
    <rPh sb="2" eb="3">
      <t>ネン</t>
    </rPh>
    <phoneticPr fontId="3"/>
  </si>
  <si>
    <t>47年</t>
    <rPh sb="2" eb="3">
      <t>ネン</t>
    </rPh>
    <phoneticPr fontId="3"/>
  </si>
  <si>
    <t>48年</t>
    <rPh sb="2" eb="3">
      <t>ネン</t>
    </rPh>
    <phoneticPr fontId="3"/>
  </si>
  <si>
    <t>49年</t>
    <rPh sb="2" eb="3">
      <t>ネン</t>
    </rPh>
    <phoneticPr fontId="3"/>
  </si>
  <si>
    <t>50年</t>
    <rPh sb="2" eb="3">
      <t>ネン</t>
    </rPh>
    <phoneticPr fontId="3"/>
  </si>
  <si>
    <t>都道府県名：</t>
    <rPh sb="0" eb="5">
      <t>トドウフケンメイ</t>
    </rPh>
    <phoneticPr fontId="3"/>
  </si>
  <si>
    <t>勤務先：</t>
    <rPh sb="0" eb="2">
      <t>キンム</t>
    </rPh>
    <rPh sb="2" eb="3">
      <t>サキ</t>
    </rPh>
    <phoneticPr fontId="3"/>
  </si>
  <si>
    <t>住所：</t>
    <rPh sb="0" eb="2">
      <t>ジュウショ</t>
    </rPh>
    <phoneticPr fontId="3"/>
  </si>
  <si>
    <t>氏名：</t>
    <rPh sb="0" eb="2">
      <t>シメイ</t>
    </rPh>
    <phoneticPr fontId="3"/>
  </si>
  <si>
    <t>会員番号：</t>
    <rPh sb="0" eb="2">
      <t>カイイン</t>
    </rPh>
    <rPh sb="2" eb="4">
      <t>バンゴウ</t>
    </rPh>
    <phoneticPr fontId="3"/>
  </si>
  <si>
    <t>電話番号：</t>
    <phoneticPr fontId="3"/>
  </si>
  <si>
    <t>メールアドレス：</t>
    <phoneticPr fontId="3"/>
  </si>
  <si>
    <t>施設規模　病床数</t>
    <rPh sb="5" eb="8">
      <t>ビョウショウスウ</t>
    </rPh>
    <phoneticPr fontId="3"/>
  </si>
  <si>
    <t>20代</t>
    <rPh sb="2" eb="3">
      <t>ダイ</t>
    </rPh>
    <phoneticPr fontId="3"/>
  </si>
  <si>
    <t>30代</t>
    <rPh sb="2" eb="3">
      <t>ダイ</t>
    </rPh>
    <phoneticPr fontId="3"/>
  </si>
  <si>
    <t>40代</t>
    <rPh sb="2" eb="3">
      <t>ダイ</t>
    </rPh>
    <phoneticPr fontId="3"/>
  </si>
  <si>
    <t>50代</t>
    <rPh sb="2" eb="3">
      <t>ダイ</t>
    </rPh>
    <phoneticPr fontId="3"/>
  </si>
  <si>
    <t>60代</t>
    <rPh sb="2" eb="3">
      <t>ダイ</t>
    </rPh>
    <phoneticPr fontId="3"/>
  </si>
  <si>
    <t>70代</t>
    <rPh sb="2" eb="3">
      <t>ダイ</t>
    </rPh>
    <phoneticPr fontId="3"/>
  </si>
  <si>
    <t>技師年数</t>
    <rPh sb="0" eb="2">
      <t>ギシ</t>
    </rPh>
    <rPh sb="2" eb="4">
      <t>ネンスウ</t>
    </rPh>
    <phoneticPr fontId="3"/>
  </si>
  <si>
    <t>5年未満</t>
    <rPh sb="1" eb="2">
      <t>ネン</t>
    </rPh>
    <rPh sb="2" eb="4">
      <t>ミマン</t>
    </rPh>
    <phoneticPr fontId="3"/>
  </si>
  <si>
    <t>5年以上-10年未満</t>
    <rPh sb="1" eb="4">
      <t>ネンイジョウ</t>
    </rPh>
    <rPh sb="7" eb="8">
      <t>ネン</t>
    </rPh>
    <rPh sb="8" eb="10">
      <t>ミマン</t>
    </rPh>
    <phoneticPr fontId="3"/>
  </si>
  <si>
    <t>10年以上-15年未満</t>
    <rPh sb="2" eb="5">
      <t>ネンイジョウ</t>
    </rPh>
    <rPh sb="8" eb="9">
      <t>ネン</t>
    </rPh>
    <rPh sb="9" eb="11">
      <t>ミマン</t>
    </rPh>
    <phoneticPr fontId="3"/>
  </si>
  <si>
    <t>15年以上-20年未満</t>
    <rPh sb="2" eb="5">
      <t>ネンイジョウ</t>
    </rPh>
    <rPh sb="8" eb="9">
      <t>ネン</t>
    </rPh>
    <rPh sb="9" eb="11">
      <t>ミマン</t>
    </rPh>
    <phoneticPr fontId="3"/>
  </si>
  <si>
    <t>20年以上-25年未満</t>
    <rPh sb="2" eb="5">
      <t>ネンイジョウ</t>
    </rPh>
    <rPh sb="8" eb="9">
      <t>ネン</t>
    </rPh>
    <rPh sb="9" eb="11">
      <t>ミマン</t>
    </rPh>
    <phoneticPr fontId="3"/>
  </si>
  <si>
    <t>25年以上-30年未満</t>
    <rPh sb="2" eb="5">
      <t>ネンイジョウ</t>
    </rPh>
    <rPh sb="8" eb="9">
      <t>ネン</t>
    </rPh>
    <rPh sb="9" eb="11">
      <t>ミマン</t>
    </rPh>
    <phoneticPr fontId="3"/>
  </si>
  <si>
    <t>30年以上-35年未満</t>
    <rPh sb="2" eb="5">
      <t>ネンイジョウ</t>
    </rPh>
    <rPh sb="8" eb="9">
      <t>ネン</t>
    </rPh>
    <rPh sb="9" eb="11">
      <t>ミマン</t>
    </rPh>
    <phoneticPr fontId="3"/>
  </si>
  <si>
    <t>35年以上-40年未満</t>
    <rPh sb="2" eb="5">
      <t>ネンイジョウ</t>
    </rPh>
    <rPh sb="8" eb="9">
      <t>ネン</t>
    </rPh>
    <rPh sb="9" eb="11">
      <t>ミマン</t>
    </rPh>
    <phoneticPr fontId="3"/>
  </si>
  <si>
    <t>40年以上-45年未満</t>
    <rPh sb="2" eb="5">
      <t>ネンイジョウ</t>
    </rPh>
    <rPh sb="8" eb="9">
      <t>ネン</t>
    </rPh>
    <rPh sb="9" eb="11">
      <t>ミマン</t>
    </rPh>
    <phoneticPr fontId="3"/>
  </si>
  <si>
    <t>45年以上-50年未満</t>
    <rPh sb="2" eb="5">
      <t>ネンイジョウ</t>
    </rPh>
    <rPh sb="8" eb="9">
      <t>ネン</t>
    </rPh>
    <rPh sb="9" eb="11">
      <t>ミマン</t>
    </rPh>
    <phoneticPr fontId="3"/>
  </si>
  <si>
    <t>一般撮影</t>
    <rPh sb="0" eb="2">
      <t>イッパン</t>
    </rPh>
    <rPh sb="2" eb="4">
      <t>サツエイ</t>
    </rPh>
    <phoneticPr fontId="3"/>
  </si>
  <si>
    <t>X線透視</t>
    <phoneticPr fontId="3"/>
  </si>
  <si>
    <t>血管造影</t>
    <phoneticPr fontId="3"/>
  </si>
  <si>
    <t>CT</t>
    <phoneticPr fontId="3"/>
  </si>
  <si>
    <t>MRI</t>
    <phoneticPr fontId="3"/>
  </si>
  <si>
    <t>核医学検査</t>
    <phoneticPr fontId="3"/>
  </si>
  <si>
    <t>放射線治療</t>
    <phoneticPr fontId="3"/>
  </si>
  <si>
    <t>超音波検査</t>
    <phoneticPr fontId="3"/>
  </si>
  <si>
    <t>モダリティ経験年数</t>
    <rPh sb="5" eb="7">
      <t>ケイケン</t>
    </rPh>
    <rPh sb="7" eb="9">
      <t>ネンスウ</t>
    </rPh>
    <phoneticPr fontId="3"/>
  </si>
  <si>
    <t>性別：</t>
    <rPh sb="0" eb="2">
      <t>セイベツ</t>
    </rPh>
    <phoneticPr fontId="3"/>
  </si>
  <si>
    <t>年齢：</t>
    <rPh sb="0" eb="2">
      <t>ネンレイ</t>
    </rPh>
    <phoneticPr fontId="3"/>
  </si>
  <si>
    <t>技師年数：</t>
    <rPh sb="0" eb="2">
      <t>ギシ</t>
    </rPh>
    <rPh sb="2" eb="4">
      <t>ネンスウ</t>
    </rPh>
    <phoneticPr fontId="3"/>
  </si>
  <si>
    <t>モダリティ経験年数：</t>
    <phoneticPr fontId="3"/>
  </si>
  <si>
    <t>一般撮影</t>
    <phoneticPr fontId="3"/>
  </si>
  <si>
    <t>技師年数
モダリティ経験年数</t>
    <rPh sb="0" eb="2">
      <t>ギシ</t>
    </rPh>
    <rPh sb="2" eb="4">
      <t>ネンスウ</t>
    </rPh>
    <phoneticPr fontId="3"/>
  </si>
  <si>
    <t>施設の機能</t>
    <rPh sb="0" eb="2">
      <t>シセツ</t>
    </rPh>
    <rPh sb="3" eb="5">
      <t>キノウ</t>
    </rPh>
    <phoneticPr fontId="3"/>
  </si>
  <si>
    <t>Ａ．施設概要についてお伺いします。</t>
    <phoneticPr fontId="3"/>
  </si>
  <si>
    <t>B．回答者情報についてお伺いします。</t>
    <rPh sb="2" eb="4">
      <t>カイトウ</t>
    </rPh>
    <rPh sb="4" eb="5">
      <t>シャ</t>
    </rPh>
    <rPh sb="5" eb="7">
      <t>ジョウホウ</t>
    </rPh>
    <phoneticPr fontId="3"/>
  </si>
  <si>
    <t>★施設概要</t>
    <rPh sb="1" eb="3">
      <t>シセツ</t>
    </rPh>
    <rPh sb="3" eb="5">
      <t>ガイヨウ</t>
    </rPh>
    <phoneticPr fontId="3"/>
  </si>
  <si>
    <t>★回答者情報</t>
    <rPh sb="1" eb="3">
      <t>カイトウ</t>
    </rPh>
    <rPh sb="3" eb="4">
      <t>シャ</t>
    </rPh>
    <rPh sb="4" eb="6">
      <t>ジョウホウ</t>
    </rPh>
    <phoneticPr fontId="3"/>
  </si>
  <si>
    <t>施設の機能：</t>
    <rPh sb="0" eb="2">
      <t>シセツ</t>
    </rPh>
    <rPh sb="3" eb="5">
      <t>キノウ</t>
    </rPh>
    <phoneticPr fontId="3"/>
  </si>
  <si>
    <t>病床数：</t>
    <rPh sb="0" eb="2">
      <t>ビョウショウ</t>
    </rPh>
    <rPh sb="2" eb="3">
      <t>カズ</t>
    </rPh>
    <phoneticPr fontId="3"/>
  </si>
  <si>
    <t>メールアドレス：</t>
    <phoneticPr fontId="3"/>
  </si>
  <si>
    <t>施設の機能：</t>
    <rPh sb="0" eb="2">
      <t>シセツ</t>
    </rPh>
    <rPh sb="3" eb="5">
      <t>キノウ</t>
    </rPh>
    <phoneticPr fontId="3"/>
  </si>
  <si>
    <t>病床数：</t>
    <rPh sb="0" eb="2">
      <t>ビョウショウ</t>
    </rPh>
    <rPh sb="2" eb="3">
      <t>スウ</t>
    </rPh>
    <phoneticPr fontId="3"/>
  </si>
  <si>
    <t>技師数：</t>
    <rPh sb="0" eb="2">
      <t>ギシ</t>
    </rPh>
    <rPh sb="2" eb="3">
      <t>スウ</t>
    </rPh>
    <phoneticPr fontId="3"/>
  </si>
  <si>
    <t>技師数：</t>
    <rPh sb="0" eb="2">
      <t>ギシ</t>
    </rPh>
    <rPh sb="2" eb="3">
      <t>カズ</t>
    </rPh>
    <phoneticPr fontId="3"/>
  </si>
  <si>
    <t>都道府県名：</t>
  </si>
  <si>
    <t>施設名：</t>
    <rPh sb="0" eb="3">
      <t>シセツメイ</t>
    </rPh>
    <phoneticPr fontId="3"/>
  </si>
  <si>
    <t>50年以上</t>
    <rPh sb="2" eb="3">
      <t>ネン</t>
    </rPh>
    <rPh sb="3" eb="5">
      <t>イジョウ</t>
    </rPh>
    <phoneticPr fontId="3"/>
  </si>
  <si>
    <t>❸検査・治療に重要な患者の安全情報を事前に確認しているか。</t>
  </si>
  <si>
    <t>❽患者の容態急変時の緊急対応方法を理解しているか。</t>
  </si>
  <si>
    <t>❾検査・治療の感染予防対策を実践しているか。</t>
  </si>
  <si>
    <t>⓮医薬品や器材などの管理体制を理解しているか。</t>
  </si>
  <si>
    <t>　検査・治療前に医師の指示内容を確認している</t>
  </si>
  <si>
    <t>　検査・治療前に安全情報を確認している</t>
  </si>
  <si>
    <t>　安全情報に関する院内ルールを守り、その意味を説明できる</t>
  </si>
  <si>
    <t>　患者本人と確認できるものと照合し、声に出し復唱して確認している</t>
  </si>
  <si>
    <t>　患者誤認防止の取り組みを定期的に検証・評価している</t>
  </si>
  <si>
    <t>❺検査前に部位・方向・体位・回数、妊娠等の有無を確認し、検査の流れを</t>
  </si>
  <si>
    <t>　説明用紙・モニタ等を利用して検査内容を説明している</t>
  </si>
  <si>
    <t>　検査用チェックリストを用いて問診し、確認している</t>
  </si>
  <si>
    <t>　説明内容をスタッフ間で情報共有と検証・評価・見直しを行っている</t>
  </si>
  <si>
    <t>　インシデント原因分析の検討会に参加している</t>
  </si>
  <si>
    <t>　原因分析結果から再発防止策を導き業務改善につなげている</t>
  </si>
  <si>
    <t>　院内の個人情報の管理組織があることを理解している</t>
  </si>
  <si>
    <t>　患者の個人情報について院内または内部規定を理解している</t>
  </si>
  <si>
    <t>　個人情報管理に基づいた検査・治療と管理が実施できる</t>
  </si>
  <si>
    <t>　医薬品や器材の管理マニュアルを理解している</t>
  </si>
  <si>
    <t>　医薬品や器材の適正な点検・補充について把握している</t>
  </si>
  <si>
    <t>　院内の講習を受講し、緊急時に必要な医薬品や器材の準備ができる</t>
  </si>
  <si>
    <t>　業務・引き継ぎ運用が変更されたとき、変更箇所を理解し更新できる</t>
  </si>
  <si>
    <t>　説明しているか。</t>
  </si>
  <si>
    <t>　</t>
  </si>
  <si>
    <t>　指示内容に疑義がある場合は適宜、医師に問い合わせしている</t>
  </si>
  <si>
    <t>　指示内容に関する検査目的、臨床経過を理解している</t>
  </si>
  <si>
    <t>　安全情報に問題がある場合は適宜、医師に問い合わせしている</t>
  </si>
  <si>
    <t>　患者確認方法(フルネーム、リストバンド、顔認証など)を実施している</t>
  </si>
  <si>
    <t>　検査の理解が得られるように患者と双方で確認をしている</t>
  </si>
  <si>
    <t>《指示内容確認》⇒【治療（２）】</t>
    <phoneticPr fontId="3"/>
  </si>
  <si>
    <t>　検査・治療前に患者の意識レベルや移乗状態の情報を取得している</t>
  </si>
  <si>
    <t>　介助が必要な患者に対しては複数の職員で対応している</t>
  </si>
  <si>
    <t>　業務環境における危険予知トレーニングを行なっている</t>
  </si>
  <si>
    <t>　ルートや点滴チューブなど患者周囲に気を配って業務を遂行している</t>
  </si>
  <si>
    <t>　看護師・医師等、他職種と適切に連携して安全な検査・治療を遂行している</t>
  </si>
  <si>
    <t>　緊急コールボタンを患者に手渡し、患者の状態の変化を監視している</t>
  </si>
  <si>
    <t>　患者急変時マニュアルを理解し、緊急対応訓練に参加している</t>
  </si>
  <si>
    <t>　患者の容態急変に気づき、いつでも速やかに対応できる</t>
  </si>
  <si>
    <t>　感染予防マニュアルを理解して、標準予防策を知っている</t>
  </si>
  <si>
    <t>　検査・治療の開始または終了後に寝台コンソールの清掃、手洗いを実践している</t>
  </si>
  <si>
    <t>　定期的な研修を受講し、現場実施内容の評価・検証・見直しを行っている</t>
  </si>
  <si>
    <t>❿撮影・治療終了後、依頼内容と結果の最終確認を行なっているか。</t>
  </si>
  <si>
    <t>　確認すべき項目を理解し、実践している</t>
  </si>
  <si>
    <t>　実施者と検像者など複数の担当者でダブルチェックしている</t>
  </si>
  <si>
    <t>　問題や誤りを発見した場合には、修正することができる</t>
  </si>
  <si>
    <t>　ができる</t>
  </si>
  <si>
    <t>　患者の容態急変時に他のスタッフと連携し、適切な指示を出すこと</t>
  </si>
  <si>
    <t>　ているか。</t>
  </si>
  <si>
    <t>　いるか。</t>
  </si>
  <si>
    <t>⓫患者から検査や治療について質問(被ばく線量も含む)された際に答えられ</t>
  </si>
  <si>
    <t>　説明用の関係資料に基づき、質問に適切に回答できる</t>
  </si>
  <si>
    <t>　患者説明の部内ルールや対応方法を理解している</t>
  </si>
  <si>
    <t>　インシデントは院内ルールに則り遅滞なく報告し、部内で情報共有している</t>
  </si>
  <si>
    <t>　装置の取扱説明書(添付文書を含む)を理解して、検査・治療を実施できる</t>
  </si>
  <si>
    <t>　業務マニュアルを理解し、安全に配慮した伝達事項を記録して引き継いでいる</t>
  </si>
  <si>
    <t>　2.インプラントやペースメーカ等の人工物がないか確認している</t>
  </si>
  <si>
    <t>　6.患者と検査部位ごとに適した撮影条件と線量で検査している</t>
  </si>
  <si>
    <t>　7.病棟撮影は看護師の介助とダブルチェックで検査を実施している</t>
  </si>
  <si>
    <t>　8.撮影後に画像の付帯情報と画質パラメータの検証を行っている</t>
  </si>
  <si>
    <t>　10.被ばくの低減を考慮し、線量管理が適切に行われている</t>
  </si>
  <si>
    <t>　12.透視・Cアーム装置と周辺機器との接触防止策を行っている</t>
  </si>
  <si>
    <t>　15.術中、清潔性(清潔野含む)を保つための操作を行っている</t>
  </si>
  <si>
    <t>　16.撮影室の安全性と室内環境の管理を行っている</t>
  </si>
  <si>
    <t>　20.造影剤自動注入器(インジェクタ)使用時の安全確認を行っている</t>
  </si>
  <si>
    <t>　21.検査室内の温度・湿度が適正な範囲であるようにコントロールしている</t>
  </si>
  <si>
    <t>　23.検査前に貴金属類などのアーチファクト発生源のチェックを行っている</t>
  </si>
  <si>
    <t>　25.検査対象・目的・部位に応じた小児・成人プロトコルの選択を行っている</t>
  </si>
  <si>
    <t>　27.Ｘ線発生時の放射線防護および検査室内への侵入防止対策を行っている</t>
  </si>
  <si>
    <t>　28.造影剤種類のチェックと造影剤自動注入器の安全確認および血管留置</t>
  </si>
  <si>
    <t>　29.造影剤の血管外漏出のチェックと血管外漏出発生時の対応を熟知し</t>
  </si>
  <si>
    <t>　30.造影剤の急性・遅発性副作用に関する対応を熟知し行っている</t>
  </si>
  <si>
    <t>　33.造影MR検査前に腎機能と水分補給のチェックを行っている</t>
  </si>
  <si>
    <t>　36.造影剤自動注入器(インジェクタ)使用時の安全確認を行っている</t>
  </si>
  <si>
    <t>　41.モニタは正常かつ鮮明で、表示性能が維持されている</t>
  </si>
  <si>
    <t>　43.検査者の検査姿勢や装置の配置、室内照度は適切である</t>
  </si>
  <si>
    <t>　1.使用前または、定期的にファントムを用いた精度管理が行われている</t>
  </si>
  <si>
    <t>　3.X線管ならびに撮影台の電子ロックの固定の確認を行っている</t>
  </si>
  <si>
    <t>　4.患者移動時に装置や配線(ジャバラ)が接触しない運用や防止策を取っている</t>
  </si>
  <si>
    <t>　5.適切な撮影手技や方法とマーカーを使用し検査している</t>
  </si>
  <si>
    <t>　9.シャウカステン、読影用モニタの管理が適切に行われている</t>
  </si>
  <si>
    <t>　11.検査ごとに患者支持器具の固定の確認を行っている</t>
  </si>
  <si>
    <t>　14.造影剤を選択するチェック体制および投与方法を知っている</t>
  </si>
  <si>
    <t>　17.透視ならびに撮影での線量・条件・撮影プログラム等の最適化を行っている</t>
  </si>
  <si>
    <t>　18.患者に対し、放射線障害防止のための措置を実施している</t>
  </si>
  <si>
    <t>　19.医療スタッフに対し、放射線防護措置を実施している</t>
  </si>
  <si>
    <t>　22.検査前に植込み型デバイス(植込み型ペースメーカ、植込み型除細動器など)</t>
  </si>
  <si>
    <t>　24.造影CT検査前にアレルギー(喘息など)、腎機能と水分補給および</t>
  </si>
  <si>
    <t>　26.検査ごとに患者固定具(頭部・上肢用ホルダー、頭部・体幹部用ベルト</t>
  </si>
  <si>
    <t>　 　カテーテル操作、静脈注射抜針の手順を熟知し行っている</t>
  </si>
  <si>
    <t>　31.MR検査に従事する職員の安全管理に関する教育訓練を受講している</t>
  </si>
  <si>
    <t>　32.MR検査室への立ち入り制限区域(磁性体等の持込防止上)や超伝導</t>
  </si>
  <si>
    <t>　34.検査前に検査依頼内容、検査適応および金属類の所持・植込み型デバイス等</t>
  </si>
  <si>
    <t>　35.条件付MR対応心臓植込み型電気的デバイス等の生命維持装置を留置</t>
  </si>
  <si>
    <t>　37.検査時の騒音が99dBを超える場合の適切な聴力保護対策を理解し</t>
  </si>
  <si>
    <t>　38.MR検査装置が安定して動作するように、検査室内の温度・湿度が</t>
  </si>
  <si>
    <t>　39.MR撮像の通常操作モードの基準値を超える場合および鎮静下において、</t>
  </si>
  <si>
    <t>　40.造影剤の血管外漏出発生時や急性・遅発性副作用発生時の対応を理解し</t>
  </si>
  <si>
    <t>　42.検査室の温度設定は適正にコントロールされ、超音波ゼリーや</t>
  </si>
  <si>
    <t>　44.検査目的や部位に適したプローブや、シリコンパット(音響結合用高</t>
  </si>
  <si>
    <t>　46.患者が安心して検査を受けられるよう検査の特殊性を理解している</t>
  </si>
  <si>
    <t>　47.患者のプライバシーに十分配慮している</t>
  </si>
  <si>
    <t>　48.施設における超音波検査の系統的走査法を理解している</t>
  </si>
  <si>
    <t>　50.超音波造影剤およびその副作用について理解している</t>
  </si>
  <si>
    <t>　51.従事者自らの被ばく低減を目的とした安全取扱と放射線防護手順を理解し、</t>
  </si>
  <si>
    <t>　53.実投与量の測定または計算による投与放射能の量を確認して記録している</t>
  </si>
  <si>
    <t>　56.放射性同位元素使用施設以外で発生する患者の排泄物等で汚染した廃棄物に</t>
  </si>
  <si>
    <t>　57.心筋負荷検査時などの急変時に、循環器内科医や看護師などと連携して対応</t>
  </si>
  <si>
    <t>　60.撮像装置や検査寝台に放射性医薬品による汚染がないかを確認できる</t>
  </si>
  <si>
    <t>　57.患者や職員等に対し、PET製剤投与後の患者との接触や動線を配慮した</t>
  </si>
  <si>
    <t>　60.保険診療としてPET検査を行う際に、検査依頼内容を事前にチェックし、</t>
  </si>
  <si>
    <t>　49.超音波検査の心構えと、画像記録および報告書作成の留意点を</t>
  </si>
  <si>
    <t>　54.使用室の作業台や床に放射性同位元素による汚染が発生した時に、</t>
  </si>
  <si>
    <t>　59.放射性医薬品取り扱い手順書に沿った調製作業を行い、調製記録を</t>
  </si>
  <si>
    <t>　61.放射線治療分野の専門性を理解し、関連資格(放射線治療専門放射線技師、</t>
  </si>
  <si>
    <t>　62.放射線治療を計画、実施、管理するための設備、機器を理解し適正に</t>
  </si>
  <si>
    <t>　64.外部放射線治療装置、放射線治療計画装置、X線シミュレータ装置、</t>
  </si>
  <si>
    <t>　65.外部放射線治療装置、放射線治療計画装置、X線シミュレータ装置、</t>
  </si>
  <si>
    <t>　66.外部放射線治療装置、放射線治療計画装置、X線シミュレータ装置、</t>
  </si>
  <si>
    <t>　67.放射線治療の品質管理プログラムのPDCA(Plan-Do-Check-Act)サイクルを</t>
  </si>
  <si>
    <t>　68.放射線治療の各プロセスにおける臨床的品質管理が実施でき、</t>
  </si>
  <si>
    <t>　69.放射線治療の管理に必要な帳票類を理解し、適正に記載、記録ができる</t>
  </si>
  <si>
    <t>　70.放射線治療計画装置の入力データの確認と線量計算のコミッショニングを</t>
  </si>
  <si>
    <t>　73.放射線治療計画装置の取扱い、計算アルゴリズムなどを理解している</t>
  </si>
  <si>
    <t>　74.外部放射線治療装置へのデータ登録を、複数スタッフで重複チェックができる</t>
  </si>
  <si>
    <t>　75.患者固定具や補助具について適切な作成法、使用法を理解し、実践できる</t>
  </si>
  <si>
    <t>　63.放射線治療の品質管理の体制を理解し、問題点を解決するための</t>
    <phoneticPr fontId="3"/>
  </si>
  <si>
    <t>　　  多職種の討議に参加できる</t>
    <phoneticPr fontId="3"/>
  </si>
  <si>
    <t>　76.定期的に校正されたリファレンス線量計により、モニタ線量計の校正を</t>
  </si>
  <si>
    <t>　78.皮膚マークの維持管理、患者のポジショニングの再現性確保を実施できる</t>
  </si>
  <si>
    <t>　79.寝台上の患者の安全確保、アクセサリー類の確実な接続固定、照射室内の</t>
  </si>
  <si>
    <t>　81.定期的に照合画像を取得し、治療位置のチェックを実施できる</t>
  </si>
  <si>
    <t>　82.緊急時(患者急変、災害時等)のマニュアルを理解し、部内訓練に参加し、</t>
  </si>
  <si>
    <t>　83.線源交換のマニュアルを理解し、線源強度測定、確認を適切に実施できる</t>
  </si>
  <si>
    <t>　84.治療計画装置に入力されている線源強度と年月日時刻を毎回確認している</t>
  </si>
  <si>
    <t>　85.アプリケータおよびカテーテルの位置やねじれの確認を実施している</t>
  </si>
  <si>
    <t>　86.線源位置の同定法、線源停留位置、線源停留時間の確認を実施している</t>
  </si>
  <si>
    <t>　90.管理区域からの退出基準など本治療に関する管理ルールを理解し、</t>
  </si>
  <si>
    <t>　87.治療中および終了後の放射線モニタリングや治療室内の患者状態を観察</t>
    <phoneticPr fontId="3"/>
  </si>
  <si>
    <t>　55.発生する廃棄物を確実に放射性・非放射性に分別でき､放射性汚染物に対し</t>
    <phoneticPr fontId="3"/>
  </si>
  <si>
    <t>　58.各種負荷検査を行うとき、検査前にインフォームド・コンセントと同意</t>
    <phoneticPr fontId="3"/>
  </si>
  <si>
    <t>　　  など状態の確認を適切に実践できる</t>
    <phoneticPr fontId="3"/>
  </si>
  <si>
    <t>　  　被ばく低減行動を理解し、実践できる</t>
    <phoneticPr fontId="3"/>
  </si>
  <si>
    <t>　　  作成している</t>
    <phoneticPr fontId="3"/>
  </si>
  <si>
    <t>　  　状況の確認ができる</t>
    <phoneticPr fontId="3"/>
  </si>
  <si>
    <t>　　  できる</t>
    <phoneticPr fontId="3"/>
  </si>
  <si>
    <t>　 　 関する処分の方法を理解し、関係スタッフに説明できる</t>
    <phoneticPr fontId="3"/>
  </si>
  <si>
    <t>　  　ては､可燃・難燃・不燃などに分別して保管廃棄処理が実践できる</t>
    <phoneticPr fontId="3"/>
  </si>
  <si>
    <t>　 　 汚染除去・拡大防止対策が適切に実践できる</t>
    <phoneticPr fontId="3"/>
  </si>
  <si>
    <t>　  　実践している</t>
    <phoneticPr fontId="3"/>
  </si>
  <si>
    <t>　 　 検査目的や病名を確認し、検査の妥当性について医師と協議ができる</t>
    <phoneticPr fontId="3"/>
  </si>
  <si>
    <t>　88.線源の出庫・入庫および線源の準備・刺入中・終了後における安全管理</t>
    <phoneticPr fontId="3"/>
  </si>
  <si>
    <t>　 　 (取扱細則を遵守)を実施できる</t>
    <phoneticPr fontId="3"/>
  </si>
  <si>
    <t>　89.線源の刺入(挿入)中あるいは刺入(挿入)直後の透視にて線源脱落を</t>
    <phoneticPr fontId="3"/>
  </si>
  <si>
    <t xml:space="preserve">  　　確認できる</t>
    <phoneticPr fontId="3"/>
  </si>
  <si>
    <t>　 　 患者への指導・説明が適切に実施できる</t>
    <phoneticPr fontId="3"/>
  </si>
  <si>
    <t>点数</t>
    <rPh sb="0" eb="2">
      <t>テンスウ</t>
    </rPh>
    <phoneticPr fontId="3"/>
  </si>
  <si>
    <t>チェック項目</t>
    <rPh sb="4" eb="6">
      <t>コウモク</t>
    </rPh>
    <phoneticPr fontId="3"/>
  </si>
  <si>
    <t>A計</t>
    <rPh sb="1" eb="2">
      <t>ケイ</t>
    </rPh>
    <phoneticPr fontId="3"/>
  </si>
  <si>
    <t>B計</t>
    <rPh sb="1" eb="2">
      <t>ケイ</t>
    </rPh>
    <phoneticPr fontId="3"/>
  </si>
  <si>
    <t>C計</t>
    <rPh sb="1" eb="2">
      <t>ケイ</t>
    </rPh>
    <phoneticPr fontId="3"/>
  </si>
  <si>
    <t>　</t>
    <phoneticPr fontId="3"/>
  </si>
  <si>
    <r>
      <t>⑥　RI ＆　PET検査</t>
    </r>
    <r>
      <rPr>
        <sz val="11"/>
        <color theme="1"/>
        <rFont val="HG丸ｺﾞｼｯｸM-PRO"/>
        <family val="3"/>
        <charset val="128"/>
      </rPr>
      <t>（A+B またはA+Cの10 項目）</t>
    </r>
    <phoneticPr fontId="3"/>
  </si>
  <si>
    <t>⑥　RI ＆　PET検査</t>
    <phoneticPr fontId="3"/>
  </si>
  <si>
    <t>②　X線透視造影検査と血管造影検査</t>
    <phoneticPr fontId="3"/>
  </si>
  <si>
    <t>①　単純X線撮影、移動型X線撮影、マンモグラフィー</t>
    <phoneticPr fontId="3"/>
  </si>
  <si>
    <t>専門評価（治療）大項目</t>
    <rPh sb="0" eb="2">
      <t>センモン</t>
    </rPh>
    <rPh sb="2" eb="4">
      <t>ヒョウカ</t>
    </rPh>
    <rPh sb="5" eb="7">
      <t>チリョウ</t>
    </rPh>
    <rPh sb="8" eb="11">
      <t>ダイコウモク</t>
    </rPh>
    <phoneticPr fontId="3"/>
  </si>
  <si>
    <t>評価</t>
    <rPh sb="0" eb="2">
      <t>ヒョウカ</t>
    </rPh>
    <phoneticPr fontId="3"/>
  </si>
  <si>
    <t>点数</t>
    <rPh sb="0" eb="2">
      <t>テンスウ</t>
    </rPh>
    <phoneticPr fontId="3"/>
  </si>
  <si>
    <t>評価</t>
    <rPh sb="0" eb="2">
      <t>ヒョウカ</t>
    </rPh>
    <phoneticPr fontId="3"/>
  </si>
  <si>
    <t>1．基礎チェック項目(全てのモダリティに共通)</t>
    <rPh sb="11" eb="12">
      <t>スベ</t>
    </rPh>
    <rPh sb="20" eb="22">
      <t>キョウツウ</t>
    </rPh>
    <phoneticPr fontId="3"/>
  </si>
  <si>
    <t>❶検査・治療機器の始業・終業点検を行っているか。</t>
    <phoneticPr fontId="3"/>
  </si>
  <si>
    <t>⓯各検査・治療の業務および引き継ぎがスムーズに行われているか。</t>
    <phoneticPr fontId="3"/>
  </si>
  <si>
    <t>（検査❶～⓯15項目×4点、放射線治療（１）～（１０）10項目×4点）</t>
    <rPh sb="1" eb="3">
      <t>ケンサ</t>
    </rPh>
    <phoneticPr fontId="3"/>
  </si>
  <si>
    <t>　各機器の始業・終業点検計画表に沿って実施している</t>
    <phoneticPr fontId="3"/>
  </si>
  <si>
    <t>　　①(１点)</t>
    <phoneticPr fontId="3"/>
  </si>
  <si>
    <t>　始業・終業点検の結果を定期的に管理者に報告している</t>
    <phoneticPr fontId="3"/>
  </si>
  <si>
    <t>　　②(1点)</t>
    <phoneticPr fontId="3"/>
  </si>
  <si>
    <t>　始業・終業点検によって異常を認知した際の対応ができる</t>
    <phoneticPr fontId="3"/>
  </si>
  <si>
    <t>　　③(2点)</t>
    <phoneticPr fontId="3"/>
  </si>
  <si>
    <t>❹患者誤認防止の取り組みを確実に実施しているか。</t>
    <phoneticPr fontId="3"/>
  </si>
  <si>
    <t>1．個人用　専門チェック項目　（①～⑥　10項目×4点＝40点）</t>
    <phoneticPr fontId="3"/>
  </si>
  <si>
    <t>①　単純X線撮影と移動型X線撮影、マンモグラフィ</t>
    <phoneticPr fontId="3"/>
  </si>
  <si>
    <t>　13.画質ならびに装置性能を維持把握するため、必要な品質管理(QC)を</t>
    <phoneticPr fontId="3"/>
  </si>
  <si>
    <t>　　  行っている</t>
    <phoneticPr fontId="3"/>
  </si>
  <si>
    <t>　　  のチェックを行っている</t>
    <phoneticPr fontId="3"/>
  </si>
  <si>
    <t>　　  併用薬剤、検査使用薬剤のチェックを行っている</t>
    <phoneticPr fontId="3"/>
  </si>
  <si>
    <t>　　  など)の固定確認を行っている</t>
    <phoneticPr fontId="3"/>
  </si>
  <si>
    <t>　　  行っている</t>
    <phoneticPr fontId="3"/>
  </si>
  <si>
    <t>　 　 装置におけるクエンチを理解し対応できる</t>
    <phoneticPr fontId="3"/>
  </si>
  <si>
    <t>　　  の有無をチェックしている</t>
    <phoneticPr fontId="3"/>
  </si>
  <si>
    <t>　 　 した患者の検査時に、専門とする診療科・部署と連携し、確認を行っている</t>
    <phoneticPr fontId="3"/>
  </si>
  <si>
    <t>　　  実践している</t>
    <phoneticPr fontId="3"/>
  </si>
  <si>
    <t>　 　 適正な範囲であるようにコントロールしている</t>
    <phoneticPr fontId="3"/>
  </si>
  <si>
    <t>　　  適切な医療管理体制を理解し対応している</t>
    <phoneticPr fontId="3"/>
  </si>
  <si>
    <t>　　  実施できる</t>
    <phoneticPr fontId="3"/>
  </si>
  <si>
    <t>　 　 拭き取りタオルは加温している</t>
    <phoneticPr fontId="3"/>
  </si>
  <si>
    <t>　　  分子ゲル)等が確保されている</t>
    <phoneticPr fontId="3"/>
  </si>
  <si>
    <t>　45.超音波検査(音響放射圧を用いた検査を含む)における人体への影響</t>
    <phoneticPr fontId="3"/>
  </si>
  <si>
    <t>　 　 および胎児検査における安全性への配慮を理解している</t>
    <phoneticPr fontId="3"/>
  </si>
  <si>
    <t>　 　 知っている</t>
    <phoneticPr fontId="3"/>
  </si>
  <si>
    <t>⑥　RI ＆ PET検査（A＋BまたはA＋Cの10 項目、あるいはA＋(B＋C)/2　14項目）</t>
    <rPh sb="45" eb="47">
      <t>コウモク</t>
    </rPh>
    <phoneticPr fontId="3"/>
  </si>
  <si>
    <t xml:space="preserve">  　　できる</t>
    <phoneticPr fontId="3"/>
  </si>
  <si>
    <t>　52.検査に用いる放射性医薬品の種類や放射能の量を理解し、調達する事が</t>
    <phoneticPr fontId="3"/>
  </si>
  <si>
    <t>　58.待機室での待機中、または撮像中の患者に対する映像モニタリングや声掛け</t>
    <phoneticPr fontId="3"/>
  </si>
  <si>
    <t>　  　手順書(マニュアル)を理解し、実践できる</t>
    <phoneticPr fontId="3"/>
  </si>
  <si>
    <t>　59.PET薬剤特有の準備、分注、投与時など被ばくの多い作業時のワークフローの</t>
    <phoneticPr fontId="3"/>
  </si>
  <si>
    <t>　 　 品質管理士、医学物理士のいずれか)を取得している</t>
    <phoneticPr fontId="3"/>
  </si>
  <si>
    <t>　　  使用できる</t>
    <phoneticPr fontId="3"/>
  </si>
  <si>
    <t>　 　 放射線治療計画用CT装置、密封小線源治療装置、位置照合用機器および</t>
    <phoneticPr fontId="3"/>
  </si>
  <si>
    <t>　　  関連機器の受入れ試験を適正に実施できる</t>
    <phoneticPr fontId="3"/>
  </si>
  <si>
    <t>　 　 放射線治療計画用CT装置、密封小線源治療装置、位置照合用機器および</t>
    <phoneticPr fontId="3"/>
  </si>
  <si>
    <t>　 　 関連機器の精度管理を定期的に実施し、情報を共有できる</t>
    <phoneticPr fontId="3"/>
  </si>
  <si>
    <t>　　  放射線治療計画用CT装置、密封小線源治療装置、位置照合用機器および</t>
    <phoneticPr fontId="3"/>
  </si>
  <si>
    <t>　 　 関連機器の保守管理プログラムを理解し、適正に実施できる</t>
    <phoneticPr fontId="3"/>
  </si>
  <si>
    <t>　　  理解し、組織の一員として参画できる</t>
    <phoneticPr fontId="3"/>
  </si>
  <si>
    <t>　 　 チーム医療の一員として職種間の情報共有、意思疎通が図れる</t>
    <phoneticPr fontId="3"/>
  </si>
  <si>
    <t>　　  実施できる</t>
    <phoneticPr fontId="3"/>
  </si>
  <si>
    <t>　72.モニタ単位値(MU値)計算は独立した別方法での重複チェックを複数スタッフで</t>
    <phoneticPr fontId="3"/>
  </si>
  <si>
    <t>　71.外部放射線治療装置や放射線治療計画用CT装置の修理後は、必要に応じて</t>
    <phoneticPr fontId="3"/>
  </si>
  <si>
    <t>　 　 確認が実施できる</t>
    <phoneticPr fontId="3"/>
  </si>
  <si>
    <t>　　  幾何学的精度、ビームデータ、CT値-電子密度変換テーブルなどの測定、</t>
    <phoneticPr fontId="3"/>
  </si>
  <si>
    <t>　     行い、必要に応じて実測による吸収線量測定が実施できる</t>
    <phoneticPr fontId="3"/>
  </si>
  <si>
    <t>　 　 実施し、第三者機関による出力線量測定業務(郵送測定)を現場で適切に</t>
    <phoneticPr fontId="3"/>
  </si>
  <si>
    <t>　　  実施できる</t>
    <phoneticPr fontId="3"/>
  </si>
  <si>
    <t>　　  モニタ(映像、音声)確認など患者の安全確認を実施できる</t>
    <phoneticPr fontId="3"/>
  </si>
  <si>
    <t>　　  適切な対応ができる</t>
    <phoneticPr fontId="3"/>
  </si>
  <si>
    <t>　 　 している</t>
    <phoneticPr fontId="3"/>
  </si>
  <si>
    <t>　 　 継続・変更についてチェックを実施できる</t>
    <phoneticPr fontId="3"/>
  </si>
  <si>
    <t>　77.指示線量、線量基準点など基本治療情報の確認を行い、治療部位、処方線量の</t>
    <phoneticPr fontId="3"/>
  </si>
  <si>
    <t>　 　 安全、正確に実施できる</t>
    <phoneticPr fontId="3"/>
  </si>
  <si>
    <t>　80.外部放射線治療装置1台を2名以上の技師で運用するルールを遵守し、共同で</t>
    <phoneticPr fontId="3"/>
  </si>
  <si>
    <r>
      <t>F.組織内小線源治療（</t>
    </r>
    <r>
      <rPr>
        <u/>
        <vertAlign val="superscript"/>
        <sz val="11"/>
        <color theme="1"/>
        <rFont val="HG丸ｺﾞｼｯｸM-PRO"/>
        <family val="3"/>
        <charset val="128"/>
      </rPr>
      <t>125</t>
    </r>
    <r>
      <rPr>
        <u/>
        <sz val="11"/>
        <color theme="1"/>
        <rFont val="HG丸ｺﾞｼｯｸM-PRO"/>
        <family val="3"/>
        <charset val="128"/>
      </rPr>
      <t>Ⅰ線源による前立腺永久挿入密封小線源治療）</t>
    </r>
    <phoneticPr fontId="3"/>
  </si>
  <si>
    <r>
      <t>E．高線量率密封小線源治療（</t>
    </r>
    <r>
      <rPr>
        <u/>
        <vertAlign val="superscript"/>
        <sz val="11"/>
        <color theme="1"/>
        <rFont val="HG丸ｺﾞｼｯｸM-PRO"/>
        <family val="3"/>
        <charset val="128"/>
      </rPr>
      <t>192</t>
    </r>
    <r>
      <rPr>
        <u/>
        <sz val="11"/>
        <color theme="1"/>
        <rFont val="HG丸ｺﾞｼｯｸM-PRO"/>
        <family val="3"/>
        <charset val="128"/>
      </rPr>
      <t>Ⅰr-HDR RALS）</t>
    </r>
    <phoneticPr fontId="3"/>
  </si>
  <si>
    <t>経験なし</t>
    <rPh sb="0" eb="2">
      <t>ケイケン</t>
    </rPh>
    <phoneticPr fontId="3"/>
  </si>
  <si>
    <t>1年未満</t>
    <rPh sb="1" eb="2">
      <t>ネン</t>
    </rPh>
    <rPh sb="2" eb="4">
      <t>ミマン</t>
    </rPh>
    <phoneticPr fontId="3"/>
  </si>
  <si>
    <t>20～39床</t>
    <phoneticPr fontId="3"/>
  </si>
  <si>
    <t>40～69床</t>
    <phoneticPr fontId="3"/>
  </si>
  <si>
    <t>70～99床</t>
    <phoneticPr fontId="3"/>
  </si>
  <si>
    <t>１00～199床</t>
    <phoneticPr fontId="3"/>
  </si>
  <si>
    <t>200～299床</t>
    <phoneticPr fontId="3"/>
  </si>
  <si>
    <t>300～399床</t>
    <phoneticPr fontId="3"/>
  </si>
  <si>
    <t>400～499床</t>
    <phoneticPr fontId="3"/>
  </si>
  <si>
    <t>500～599床</t>
    <phoneticPr fontId="3"/>
  </si>
  <si>
    <t>600～699床</t>
    <phoneticPr fontId="3"/>
  </si>
  <si>
    <t>700～799床</t>
    <phoneticPr fontId="3"/>
  </si>
  <si>
    <t>800～899床</t>
    <phoneticPr fontId="3"/>
  </si>
  <si>
    <t>900～999床</t>
    <phoneticPr fontId="3"/>
  </si>
  <si>
    <t>1000～1099床</t>
    <phoneticPr fontId="3"/>
  </si>
  <si>
    <t>1100～1199床</t>
    <phoneticPr fontId="3"/>
  </si>
  <si>
    <t>1200～1299床</t>
    <phoneticPr fontId="3"/>
  </si>
  <si>
    <t>1300～1399床</t>
    <phoneticPr fontId="3"/>
  </si>
  <si>
    <t>1400～1499床</t>
    <phoneticPr fontId="3"/>
  </si>
  <si>
    <t>❶検査・治療機器の始業・終業点検を行っているか。</t>
    <phoneticPr fontId="3"/>
  </si>
  <si>
    <t>❼検査・治療前、中、後で患者状態を監視しているか。</t>
    <rPh sb="17" eb="19">
      <t>カンシ</t>
    </rPh>
    <phoneticPr fontId="3"/>
  </si>
  <si>
    <t xml:space="preserve">   ているか。</t>
    <phoneticPr fontId="3"/>
  </si>
  <si>
    <t>⓮医薬品や器材などの管理体制を理解しているか。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</si>
</sst>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b/>
      <u/>
      <sz val="11"/>
      <color theme="1"/>
      <name val="HG丸ｺﾞｼｯｸM-PRO"/>
      <family val="3"/>
      <charset val="128"/>
    </font>
    <font>
      <sz val="11"/>
      <color theme="1"/>
      <name val="HG丸ｺﾞｼｯｸM-PRO"/>
      <family val="3"/>
      <charset val="128"/>
    </font>
    <font>
      <sz val="6"/>
      <name val="ＭＳ Ｐゴシック"/>
      <family val="2"/>
      <charset val="128"/>
      <scheme val="minor"/>
    </font>
    <font>
      <sz val="9"/>
      <color rgb="FF000000"/>
      <name val="MS UI Gothic"/>
      <family val="3"/>
      <charset val="128"/>
    </font>
    <font>
      <u/>
      <sz val="11"/>
      <color theme="1"/>
      <name val="HG丸ｺﾞｼｯｸM-PRO"/>
      <family val="3"/>
      <charset val="128"/>
    </font>
    <font>
      <u/>
      <vertAlign val="superscript"/>
      <sz val="11"/>
      <color theme="1"/>
      <name val="HG丸ｺﾞｼｯｸM-PRO"/>
      <family val="3"/>
      <charset val="128"/>
    </font>
    <font>
      <sz val="11"/>
      <color rgb="FF000000"/>
      <name val="ＭＳ Ｐゴシック"/>
      <family val="3"/>
      <charset val="128"/>
    </font>
    <font>
      <b/>
      <sz val="12"/>
      <color theme="1"/>
      <name val="HG丸ｺﾞｼｯｸM-PRO"/>
      <family val="3"/>
      <charset val="128"/>
    </font>
    <font>
      <b/>
      <u/>
      <sz val="12"/>
      <color theme="1"/>
      <name val="HG丸ｺﾞｼｯｸM-PRO"/>
      <family val="3"/>
      <charset val="128"/>
    </font>
    <font>
      <sz val="12"/>
      <color theme="1"/>
      <name val="HG丸ｺﾞｼｯｸM-PRO"/>
      <family val="3"/>
      <charset val="128"/>
    </font>
    <font>
      <b/>
      <sz val="11"/>
      <color theme="1"/>
      <name val="HG丸ｺﾞｼｯｸM-PRO"/>
      <family val="3"/>
      <charset val="128"/>
    </font>
    <font>
      <b/>
      <sz val="12"/>
      <name val="HG丸ｺﾞｼｯｸM-PRO"/>
      <family val="3"/>
      <charset val="128"/>
    </font>
    <font>
      <b/>
      <sz val="14"/>
      <name val="HG丸ｺﾞｼｯｸM-PRO"/>
      <family val="3"/>
      <charset val="128"/>
    </font>
    <font>
      <b/>
      <u/>
      <sz val="14"/>
      <name val="HG丸ｺﾞｼｯｸM-PRO"/>
      <family val="3"/>
      <charset val="128"/>
    </font>
    <font>
      <sz val="11"/>
      <color theme="1"/>
      <name val="ＭＳ Ｐゴシック"/>
      <family val="2"/>
      <scheme val="minor"/>
    </font>
    <font>
      <sz val="11"/>
      <color theme="1"/>
      <name val="ＭＳ Ｐゴシック"/>
      <family val="2"/>
      <charset val="128"/>
      <scheme val="minor"/>
    </font>
    <font>
      <b/>
      <sz val="11"/>
      <color theme="1"/>
      <name val="ＭＳ Ｐゴシック"/>
      <family val="2"/>
      <charset val="128"/>
      <scheme val="minor"/>
    </font>
    <font>
      <sz val="9"/>
      <color theme="1"/>
      <name val="HG丸ｺﾞｼｯｸM-PRO"/>
      <family val="3"/>
      <charset val="128"/>
    </font>
  </fonts>
  <fills count="2">
    <fill>
      <patternFill patternType="none"/>
    </fill>
    <fill>
      <patternFill patternType="gray125"/>
    </fill>
  </fills>
  <borders count="19">
    <border>
      <left/>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double">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0" fontId="15" fillId="0" borderId="0"/>
    <xf numFmtId="9" fontId="16" fillId="0" borderId="0" applyFont="0" applyFill="0" applyBorder="0" applyAlignment="0" applyProtection="0">
      <alignment vertical="center"/>
    </xf>
  </cellStyleXfs>
  <cellXfs count="79">
    <xf numFmtId="0" fontId="0" fillId="0" borderId="0" xfId="0">
      <alignment vertical="center"/>
    </xf>
    <xf numFmtId="0" fontId="1" fillId="0" borderId="0" xfId="0" applyFont="1">
      <alignment vertical="center"/>
    </xf>
    <xf numFmtId="0" fontId="2" fillId="0" borderId="0" xfId="0" applyFont="1">
      <alignment vertical="center"/>
    </xf>
    <xf numFmtId="0" fontId="5" fillId="0" borderId="0" xfId="0" applyFont="1">
      <alignment vertical="center"/>
    </xf>
    <xf numFmtId="0" fontId="2" fillId="0" borderId="1" xfId="0" applyFont="1" applyBorder="1" applyAlignment="1">
      <alignment horizontal="right" vertical="center"/>
    </xf>
    <xf numFmtId="0" fontId="2" fillId="0" borderId="2" xfId="0" applyFont="1" applyBorder="1">
      <alignment vertical="center"/>
    </xf>
    <xf numFmtId="0" fontId="2" fillId="0" borderId="3" xfId="0" applyFont="1" applyBorder="1" applyAlignment="1">
      <alignment horizontal="right" vertical="center"/>
    </xf>
    <xf numFmtId="0" fontId="2" fillId="0" borderId="3" xfId="0" applyFont="1" applyBorder="1">
      <alignment vertical="center"/>
    </xf>
    <xf numFmtId="0" fontId="2" fillId="0" borderId="0" xfId="0" applyFont="1" applyFill="1">
      <alignment vertical="center"/>
    </xf>
    <xf numFmtId="0" fontId="2" fillId="0" borderId="0" xfId="0" applyFont="1" applyFill="1" applyAlignment="1">
      <alignment horizontal="right" vertical="center"/>
    </xf>
    <xf numFmtId="0" fontId="2" fillId="0" borderId="0" xfId="0" applyFont="1" applyAlignment="1">
      <alignment horizontal="right" vertical="center"/>
    </xf>
    <xf numFmtId="0" fontId="2" fillId="0" borderId="0" xfId="0" applyFont="1" applyBorder="1" applyAlignment="1">
      <alignment horizontal="right" vertical="center"/>
    </xf>
    <xf numFmtId="0" fontId="2" fillId="0" borderId="0" xfId="0" applyFont="1" applyFill="1" applyBorder="1">
      <alignment vertical="center"/>
    </xf>
    <xf numFmtId="0" fontId="10" fillId="0" borderId="0" xfId="0" applyFont="1" applyFill="1" applyBorder="1" applyAlignment="1">
      <alignment horizontal="right" vertical="center"/>
    </xf>
    <xf numFmtId="0" fontId="2" fillId="0" borderId="0" xfId="0" applyFont="1" applyBorder="1" applyProtection="1">
      <alignment vertical="center"/>
      <protection locked="0"/>
    </xf>
    <xf numFmtId="0" fontId="2" fillId="0" borderId="0" xfId="0" applyFont="1" applyBorder="1">
      <alignment vertical="center"/>
    </xf>
    <xf numFmtId="0" fontId="2" fillId="0" borderId="4" xfId="0" applyFont="1" applyBorder="1" applyAlignment="1" applyProtection="1">
      <alignment horizontal="left" vertical="center"/>
      <protection locked="0"/>
    </xf>
    <xf numFmtId="0" fontId="2" fillId="0" borderId="4" xfId="0" applyFont="1" applyBorder="1" applyProtection="1">
      <alignment vertical="center"/>
      <protection locked="0"/>
    </xf>
    <xf numFmtId="0" fontId="2" fillId="0" borderId="4" xfId="0" applyFont="1" applyBorder="1">
      <alignment vertical="center"/>
    </xf>
    <xf numFmtId="0" fontId="10" fillId="0" borderId="7" xfId="0" applyFont="1" applyFill="1" applyBorder="1" applyAlignment="1">
      <alignment horizontal="right" vertical="center"/>
    </xf>
    <xf numFmtId="0" fontId="2" fillId="0" borderId="0" xfId="0" applyFont="1" applyFill="1" applyAlignment="1">
      <alignment horizontal="center" vertical="center" wrapText="1"/>
    </xf>
    <xf numFmtId="0" fontId="2" fillId="0" borderId="0" xfId="0" applyFont="1" applyAlignment="1">
      <alignment vertical="center"/>
    </xf>
    <xf numFmtId="0" fontId="2" fillId="0" borderId="0" xfId="0" applyFont="1" applyFill="1" applyBorder="1" applyAlignment="1">
      <alignment horizontal="right" vertical="center"/>
    </xf>
    <xf numFmtId="0" fontId="2" fillId="0" borderId="7" xfId="0" applyFont="1" applyFill="1" applyBorder="1" applyAlignment="1">
      <alignment horizontal="righ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7" xfId="0" applyFont="1" applyBorder="1">
      <alignment vertical="center"/>
    </xf>
    <xf numFmtId="0" fontId="2" fillId="0" borderId="6"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8" fillId="0" borderId="0" xfId="0" applyFont="1" applyAlignment="1">
      <alignment horizontal="right" vertical="center"/>
    </xf>
    <xf numFmtId="0" fontId="8" fillId="0" borderId="0" xfId="0" applyFont="1" applyBorder="1" applyAlignment="1" applyProtection="1">
      <alignment horizontal="right" vertical="center"/>
      <protection locked="0"/>
    </xf>
    <xf numFmtId="0" fontId="14"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8" fillId="0" borderId="0" xfId="0" applyFont="1" applyFill="1" applyBorder="1" applyAlignment="1" applyProtection="1">
      <alignment horizontal="right" vertical="center"/>
    </xf>
    <xf numFmtId="0" fontId="9"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49" fontId="2" fillId="0" borderId="0" xfId="0" applyNumberFormat="1" applyFont="1" applyFill="1" applyBorder="1" applyAlignment="1" applyProtection="1">
      <alignment horizontal="left" vertical="center"/>
    </xf>
    <xf numFmtId="0" fontId="2" fillId="0" borderId="0" xfId="0" applyFont="1" applyFill="1" applyBorder="1" applyProtection="1">
      <alignment vertical="center"/>
    </xf>
    <xf numFmtId="56" fontId="10" fillId="0" borderId="0" xfId="0" applyNumberFormat="1" applyFont="1" applyFill="1" applyBorder="1" applyAlignment="1" applyProtection="1">
      <alignment horizontal="center" vertical="center"/>
    </xf>
    <xf numFmtId="0" fontId="11" fillId="0" borderId="0" xfId="0" applyFont="1" applyFill="1" applyBorder="1" applyAlignment="1" applyProtection="1">
      <alignment horizontal="right" vertical="center"/>
    </xf>
    <xf numFmtId="0" fontId="12" fillId="0" borderId="0" xfId="0" applyFont="1" applyFill="1" applyBorder="1" applyAlignment="1" applyProtection="1">
      <alignment horizontal="right" vertical="center"/>
    </xf>
    <xf numFmtId="0" fontId="10" fillId="0" borderId="0" xfId="0" applyFont="1" applyFill="1" applyBorder="1" applyAlignment="1" applyProtection="1">
      <alignment horizontal="left" vertical="center"/>
    </xf>
    <xf numFmtId="0" fontId="1" fillId="0" borderId="0" xfId="0" applyFont="1" applyAlignment="1">
      <alignment vertical="center"/>
    </xf>
    <xf numFmtId="0" fontId="0" fillId="0" borderId="4" xfId="0" applyBorder="1">
      <alignment vertical="center"/>
    </xf>
    <xf numFmtId="0" fontId="2" fillId="0" borderId="17" xfId="0" applyFont="1" applyBorder="1" applyAlignment="1">
      <alignment horizontal="right" vertical="center"/>
    </xf>
    <xf numFmtId="0" fontId="2" fillId="0" borderId="18" xfId="0" applyFont="1" applyBorder="1">
      <alignment vertical="center"/>
    </xf>
    <xf numFmtId="0" fontId="0" fillId="0" borderId="0" xfId="0" applyAlignment="1">
      <alignment vertical="center" wrapText="1"/>
    </xf>
    <xf numFmtId="0" fontId="0" fillId="0" borderId="0" xfId="0" applyAlignment="1">
      <alignment horizontal="right" vertical="center"/>
    </xf>
    <xf numFmtId="9" fontId="0" fillId="0" borderId="0" xfId="2" applyFont="1">
      <alignment vertical="center"/>
    </xf>
    <xf numFmtId="0" fontId="0" fillId="0" borderId="4" xfId="0" applyBorder="1" applyAlignment="1">
      <alignment vertical="center" wrapText="1"/>
    </xf>
    <xf numFmtId="9" fontId="0" fillId="0" borderId="4" xfId="2" applyFont="1" applyBorder="1">
      <alignment vertical="center"/>
    </xf>
    <xf numFmtId="0" fontId="0" fillId="0" borderId="4" xfId="2" applyNumberFormat="1" applyFont="1" applyBorder="1">
      <alignment vertical="center"/>
    </xf>
    <xf numFmtId="0" fontId="17" fillId="0" borderId="0" xfId="0" applyFont="1">
      <alignment vertical="center"/>
    </xf>
    <xf numFmtId="0" fontId="18" fillId="0" borderId="10" xfId="0" applyFont="1" applyBorder="1">
      <alignment vertical="center"/>
    </xf>
    <xf numFmtId="0" fontId="2" fillId="0" borderId="14" xfId="0" applyFont="1" applyFill="1" applyBorder="1" applyAlignment="1" applyProtection="1">
      <alignment horizontal="left" vertical="center"/>
      <protection locked="0"/>
    </xf>
    <xf numFmtId="0" fontId="2" fillId="0" borderId="16" xfId="0" applyFont="1" applyFill="1" applyBorder="1" applyAlignment="1" applyProtection="1">
      <alignment horizontal="left" vertical="center"/>
      <protection locked="0"/>
    </xf>
    <xf numFmtId="0" fontId="10" fillId="0" borderId="14" xfId="0" applyFont="1" applyFill="1" applyBorder="1" applyAlignment="1" applyProtection="1">
      <alignment horizontal="left" vertical="center"/>
      <protection locked="0"/>
    </xf>
    <xf numFmtId="0" fontId="10" fillId="0" borderId="15" xfId="0" applyFont="1" applyFill="1" applyBorder="1" applyAlignment="1" applyProtection="1">
      <alignment horizontal="left" vertical="center"/>
      <protection locked="0"/>
    </xf>
    <xf numFmtId="0" fontId="10" fillId="0" borderId="16"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center"/>
      <protection locked="0"/>
    </xf>
    <xf numFmtId="49" fontId="2" fillId="0" borderId="14" xfId="0" applyNumberFormat="1" applyFont="1" applyFill="1" applyBorder="1" applyAlignment="1" applyProtection="1">
      <alignment horizontal="left" vertical="center"/>
      <protection locked="0"/>
    </xf>
    <xf numFmtId="49" fontId="2" fillId="0" borderId="15" xfId="0" applyNumberFormat="1" applyFont="1" applyFill="1" applyBorder="1" applyAlignment="1" applyProtection="1">
      <alignment horizontal="left" vertical="center"/>
      <protection locked="0"/>
    </xf>
    <xf numFmtId="49" fontId="2" fillId="0" borderId="16" xfId="0" applyNumberFormat="1" applyFont="1" applyFill="1" applyBorder="1" applyAlignment="1" applyProtection="1">
      <alignment horizontal="left" vertical="center"/>
      <protection locked="0"/>
    </xf>
    <xf numFmtId="56" fontId="10" fillId="0" borderId="8" xfId="0" applyNumberFormat="1" applyFont="1" applyFill="1" applyBorder="1" applyAlignment="1" applyProtection="1">
      <alignment horizontal="center" vertical="center"/>
    </xf>
    <xf numFmtId="56" fontId="10" fillId="0" borderId="5" xfId="0" applyNumberFormat="1" applyFont="1" applyFill="1" applyBorder="1" applyAlignment="1" applyProtection="1">
      <alignment horizontal="center" vertical="center"/>
    </xf>
    <xf numFmtId="56" fontId="10" fillId="0" borderId="9" xfId="0" applyNumberFormat="1" applyFont="1" applyFill="1" applyBorder="1" applyAlignment="1" applyProtection="1">
      <alignment horizontal="center" vertical="center"/>
    </xf>
    <xf numFmtId="56" fontId="10" fillId="0" borderId="10" xfId="0" applyNumberFormat="1" applyFont="1" applyFill="1" applyBorder="1" applyAlignment="1" applyProtection="1">
      <alignment horizontal="center" vertical="center"/>
    </xf>
    <xf numFmtId="56" fontId="10" fillId="0" borderId="0" xfId="0" applyNumberFormat="1" applyFont="1" applyFill="1" applyBorder="1" applyAlignment="1" applyProtection="1">
      <alignment horizontal="center" vertical="center"/>
    </xf>
    <xf numFmtId="56" fontId="10" fillId="0" borderId="7" xfId="0" applyNumberFormat="1" applyFont="1" applyFill="1" applyBorder="1" applyAlignment="1" applyProtection="1">
      <alignment horizontal="center" vertical="center"/>
    </xf>
    <xf numFmtId="56" fontId="10" fillId="0" borderId="6" xfId="0" applyNumberFormat="1" applyFont="1" applyFill="1" applyBorder="1" applyAlignment="1" applyProtection="1">
      <alignment horizontal="center" vertical="center"/>
    </xf>
    <xf numFmtId="56" fontId="10" fillId="0" borderId="11" xfId="0" applyNumberFormat="1" applyFont="1" applyFill="1" applyBorder="1" applyAlignment="1" applyProtection="1">
      <alignment horizontal="center" vertical="center"/>
    </xf>
    <xf numFmtId="56" fontId="10" fillId="0" borderId="12" xfId="0" applyNumberFormat="1" applyFont="1" applyFill="1" applyBorder="1" applyAlignment="1" applyProtection="1">
      <alignment horizontal="center" vertical="center"/>
    </xf>
  </cellXfs>
  <cellStyles count="3">
    <cellStyle name="パーセント" xfId="2" builtinId="5"/>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val>
            <c:numRef>
              <c:f>【確認用】1.個人用基礎チェック項目!$B$2:$B$16</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0E9F-4B1D-B71B-8983FF8B7479}"/>
            </c:ext>
          </c:extLst>
        </c:ser>
        <c:dLbls>
          <c:showLegendKey val="0"/>
          <c:showVal val="0"/>
          <c:showCatName val="0"/>
          <c:showSerName val="0"/>
          <c:showPercent val="0"/>
          <c:showBubbleSize val="0"/>
        </c:dLbls>
        <c:axId val="134419584"/>
        <c:axId val="134421120"/>
      </c:radarChart>
      <c:catAx>
        <c:axId val="134419584"/>
        <c:scaling>
          <c:orientation val="minMax"/>
        </c:scaling>
        <c:delete val="0"/>
        <c:axPos val="b"/>
        <c:majorGridlines/>
        <c:majorTickMark val="out"/>
        <c:minorTickMark val="none"/>
        <c:tickLblPos val="nextTo"/>
        <c:crossAx val="134421120"/>
        <c:crosses val="autoZero"/>
        <c:auto val="1"/>
        <c:lblAlgn val="ctr"/>
        <c:lblOffset val="100"/>
        <c:noMultiLvlLbl val="0"/>
      </c:catAx>
      <c:valAx>
        <c:axId val="134421120"/>
        <c:scaling>
          <c:orientation val="minMax"/>
          <c:max val="4"/>
          <c:min val="0"/>
        </c:scaling>
        <c:delete val="0"/>
        <c:axPos val="l"/>
        <c:majorGridlines/>
        <c:numFmt formatCode="General" sourceLinked="1"/>
        <c:majorTickMark val="cross"/>
        <c:minorTickMark val="none"/>
        <c:tickLblPos val="nextTo"/>
        <c:crossAx val="134419584"/>
        <c:crosses val="autoZero"/>
        <c:crossBetween val="between"/>
        <c:majorUnit val="1"/>
        <c:minorUnit val="1"/>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60000"/>
                <a:lumOff val="40000"/>
              </a:schemeClr>
            </a:solidFill>
            <a:ln w="38100">
              <a:noFill/>
            </a:ln>
          </c:spPr>
          <c:invertIfNegative val="0"/>
          <c:dPt>
            <c:idx val="0"/>
            <c:invertIfNegative val="0"/>
            <c:bubble3D val="0"/>
            <c:extLst>
              <c:ext xmlns:c16="http://schemas.microsoft.com/office/drawing/2014/chart" uri="{C3380CC4-5D6E-409C-BE32-E72D297353CC}">
                <c16:uniqueId val="{00000000-48BC-4101-8320-0E39317E86A5}"/>
              </c:ext>
            </c:extLst>
          </c:dPt>
          <c:dPt>
            <c:idx val="1"/>
            <c:invertIfNegative val="0"/>
            <c:bubble3D val="0"/>
            <c:extLst>
              <c:ext xmlns:c16="http://schemas.microsoft.com/office/drawing/2014/chart" uri="{C3380CC4-5D6E-409C-BE32-E72D297353CC}">
                <c16:uniqueId val="{00000001-48BC-4101-8320-0E39317E86A5}"/>
              </c:ext>
            </c:extLst>
          </c:dPt>
          <c:dPt>
            <c:idx val="2"/>
            <c:invertIfNegative val="0"/>
            <c:bubble3D val="0"/>
            <c:extLst>
              <c:ext xmlns:c16="http://schemas.microsoft.com/office/drawing/2014/chart" uri="{C3380CC4-5D6E-409C-BE32-E72D297353CC}">
                <c16:uniqueId val="{00000002-48BC-4101-8320-0E39317E86A5}"/>
              </c:ext>
            </c:extLst>
          </c:dPt>
          <c:dPt>
            <c:idx val="3"/>
            <c:invertIfNegative val="0"/>
            <c:bubble3D val="0"/>
            <c:extLst>
              <c:ext xmlns:c16="http://schemas.microsoft.com/office/drawing/2014/chart" uri="{C3380CC4-5D6E-409C-BE32-E72D297353CC}">
                <c16:uniqueId val="{00000003-48BC-4101-8320-0E39317E86A5}"/>
              </c:ext>
            </c:extLst>
          </c:dPt>
          <c:dPt>
            <c:idx val="4"/>
            <c:invertIfNegative val="0"/>
            <c:bubble3D val="0"/>
            <c:extLst>
              <c:ext xmlns:c16="http://schemas.microsoft.com/office/drawing/2014/chart" uri="{C3380CC4-5D6E-409C-BE32-E72D297353CC}">
                <c16:uniqueId val="{00000004-48BC-4101-8320-0E39317E86A5}"/>
              </c:ext>
            </c:extLst>
          </c:dPt>
          <c:dPt>
            <c:idx val="5"/>
            <c:invertIfNegative val="0"/>
            <c:bubble3D val="0"/>
            <c:extLst>
              <c:ext xmlns:c16="http://schemas.microsoft.com/office/drawing/2014/chart" uri="{C3380CC4-5D6E-409C-BE32-E72D297353CC}">
                <c16:uniqueId val="{00000005-48BC-4101-8320-0E39317E86A5}"/>
              </c:ext>
            </c:extLst>
          </c:dPt>
          <c:cat>
            <c:strLit>
              <c:ptCount val="6"/>
              <c:pt idx="0">
                <c:v>①</c:v>
              </c:pt>
              <c:pt idx="1">
                <c:v>②</c:v>
              </c:pt>
              <c:pt idx="2">
                <c:v>③</c:v>
              </c:pt>
              <c:pt idx="3">
                <c:v>④</c:v>
              </c:pt>
              <c:pt idx="4">
                <c:v>⑤</c:v>
              </c:pt>
              <c:pt idx="5">
                <c:v>⑥</c:v>
              </c:pt>
            </c:strLit>
          </c:cat>
          <c:val>
            <c:numRef>
              <c:f>'【確認用】2.個人用専門チェック項目（診断）'!$B$2:$B$7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48BC-4101-8320-0E39317E86A5}"/>
            </c:ext>
          </c:extLst>
        </c:ser>
        <c:dLbls>
          <c:showLegendKey val="0"/>
          <c:showVal val="0"/>
          <c:showCatName val="0"/>
          <c:showSerName val="0"/>
          <c:showPercent val="0"/>
          <c:showBubbleSize val="0"/>
        </c:dLbls>
        <c:gapWidth val="90"/>
        <c:axId val="168250752"/>
        <c:axId val="168268928"/>
      </c:barChart>
      <c:catAx>
        <c:axId val="168250752"/>
        <c:scaling>
          <c:orientation val="maxMin"/>
        </c:scaling>
        <c:delete val="0"/>
        <c:axPos val="l"/>
        <c:numFmt formatCode="General" sourceLinked="0"/>
        <c:majorTickMark val="out"/>
        <c:minorTickMark val="none"/>
        <c:tickLblPos val="nextTo"/>
        <c:crossAx val="168268928"/>
        <c:crosses val="autoZero"/>
        <c:auto val="1"/>
        <c:lblAlgn val="ctr"/>
        <c:lblOffset val="100"/>
        <c:noMultiLvlLbl val="0"/>
      </c:catAx>
      <c:valAx>
        <c:axId val="168268928"/>
        <c:scaling>
          <c:orientation val="minMax"/>
          <c:max val="1"/>
          <c:min val="0"/>
        </c:scaling>
        <c:delete val="0"/>
        <c:axPos val="t"/>
        <c:majorGridlines/>
        <c:numFmt formatCode="0%" sourceLinked="0"/>
        <c:majorTickMark val="out"/>
        <c:minorTickMark val="none"/>
        <c:tickLblPos val="nextTo"/>
        <c:crossAx val="168250752"/>
        <c:crosses val="autoZero"/>
        <c:crossBetween val="between"/>
        <c:minorUnit val="4.0000000000000008E-2"/>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60000"/>
                <a:lumOff val="40000"/>
              </a:schemeClr>
            </a:solidFill>
            <a:ln w="38100">
              <a:noFill/>
            </a:ln>
          </c:spPr>
          <c:invertIfNegative val="0"/>
          <c:cat>
            <c:strLit>
              <c:ptCount val="6"/>
              <c:pt idx="0">
                <c:v>A</c:v>
              </c:pt>
              <c:pt idx="1">
                <c:v>B</c:v>
              </c:pt>
              <c:pt idx="2">
                <c:v>C</c:v>
              </c:pt>
              <c:pt idx="3">
                <c:v>D</c:v>
              </c:pt>
              <c:pt idx="4">
                <c:v>E</c:v>
              </c:pt>
              <c:pt idx="5">
                <c:v>F</c:v>
              </c:pt>
            </c:strLit>
          </c:cat>
          <c:val>
            <c:numRef>
              <c:f>'【確認用】2.個人用専門チェック項目（治療）'!$B$3:$B$8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EE3-412E-BEB8-79A0E310E465}"/>
            </c:ext>
          </c:extLst>
        </c:ser>
        <c:dLbls>
          <c:showLegendKey val="0"/>
          <c:showVal val="0"/>
          <c:showCatName val="0"/>
          <c:showSerName val="0"/>
          <c:showPercent val="0"/>
          <c:showBubbleSize val="0"/>
        </c:dLbls>
        <c:gapWidth val="90"/>
        <c:axId val="168935808"/>
        <c:axId val="168937344"/>
      </c:barChart>
      <c:catAx>
        <c:axId val="168935808"/>
        <c:scaling>
          <c:orientation val="maxMin"/>
        </c:scaling>
        <c:delete val="0"/>
        <c:axPos val="l"/>
        <c:numFmt formatCode="General" sourceLinked="0"/>
        <c:majorTickMark val="out"/>
        <c:minorTickMark val="none"/>
        <c:tickLblPos val="nextTo"/>
        <c:crossAx val="168937344"/>
        <c:crosses val="autoZero"/>
        <c:auto val="1"/>
        <c:lblAlgn val="ctr"/>
        <c:lblOffset val="100"/>
        <c:noMultiLvlLbl val="0"/>
      </c:catAx>
      <c:valAx>
        <c:axId val="168937344"/>
        <c:scaling>
          <c:orientation val="minMax"/>
          <c:max val="1"/>
          <c:min val="0"/>
        </c:scaling>
        <c:delete val="0"/>
        <c:axPos val="t"/>
        <c:majorGridlines/>
        <c:numFmt formatCode="0%" sourceLinked="1"/>
        <c:majorTickMark val="out"/>
        <c:minorTickMark val="none"/>
        <c:tickLblPos val="nextTo"/>
        <c:crossAx val="168935808"/>
        <c:crosses val="autoZero"/>
        <c:crossBetween val="between"/>
      </c:valAx>
    </c:plotArea>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Drop" dropLines="50" dropStyle="combo" dx="16" fmlaLink="【集計用】施設概要回答!$E$3" fmlaRange="'Sheet1 (2)'!$B$2:$B$49" noThreeD="1" sel="1" val="0"/>
</file>

<file path=xl/ctrlProps/ctrlProp100.xml><?xml version="1.0" encoding="utf-8"?>
<formControlPr xmlns="http://schemas.microsoft.com/office/spreadsheetml/2009/9/main" objectType="CheckBox" fmlaLink="【集計用】2.個人用専門チェック項目!$C$12" lockText="1" noThreeD="1"/>
</file>

<file path=xl/ctrlProps/ctrlProp101.xml><?xml version="1.0" encoding="utf-8"?>
<formControlPr xmlns="http://schemas.microsoft.com/office/spreadsheetml/2009/9/main" objectType="CheckBox" fmlaLink="【集計用】2.個人用専門チェック項目!$C$13" lockText="1" noThreeD="1"/>
</file>

<file path=xl/ctrlProps/ctrlProp102.xml><?xml version="1.0" encoding="utf-8"?>
<formControlPr xmlns="http://schemas.microsoft.com/office/spreadsheetml/2009/9/main" objectType="CheckBox" fmlaLink="【集計用】2.個人用専門チェック項目!$C$14" lockText="1" noThreeD="1"/>
</file>

<file path=xl/ctrlProps/ctrlProp103.xml><?xml version="1.0" encoding="utf-8"?>
<formControlPr xmlns="http://schemas.microsoft.com/office/spreadsheetml/2009/9/main" objectType="CheckBox" fmlaLink="【集計用】2.個人用専門チェック項目!$C$42" lockText="1" noThreeD="1"/>
</file>

<file path=xl/ctrlProps/ctrlProp104.xml><?xml version="1.0" encoding="utf-8"?>
<formControlPr xmlns="http://schemas.microsoft.com/office/spreadsheetml/2009/9/main" objectType="CheckBox" fmlaLink="【集計用】2.個人用専門チェック項目!$C$43" lockText="1" noThreeD="1"/>
</file>

<file path=xl/ctrlProps/ctrlProp105.xml><?xml version="1.0" encoding="utf-8"?>
<formControlPr xmlns="http://schemas.microsoft.com/office/spreadsheetml/2009/9/main" objectType="CheckBox" fmlaLink="【集計用】2.個人用専門チェック項目!$C$44" lockText="1" noThreeD="1"/>
</file>

<file path=xl/ctrlProps/ctrlProp106.xml><?xml version="1.0" encoding="utf-8"?>
<formControlPr xmlns="http://schemas.microsoft.com/office/spreadsheetml/2009/9/main" objectType="CheckBox" fmlaLink="【集計用】2.個人用専門チェック項目!$C$45" lockText="1" noThreeD="1"/>
</file>

<file path=xl/ctrlProps/ctrlProp107.xml><?xml version="1.0" encoding="utf-8"?>
<formControlPr xmlns="http://schemas.microsoft.com/office/spreadsheetml/2009/9/main" objectType="CheckBox" fmlaLink="【集計用】2.個人用専門チェック項目!$C$46" lockText="1" noThreeD="1"/>
</file>

<file path=xl/ctrlProps/ctrlProp108.xml><?xml version="1.0" encoding="utf-8"?>
<formControlPr xmlns="http://schemas.microsoft.com/office/spreadsheetml/2009/9/main" objectType="CheckBox" fmlaLink="【集計用】2.個人用専門チェック項目!$L$5" lockText="1" noThreeD="1"/>
</file>

<file path=xl/ctrlProps/ctrlProp109.xml><?xml version="1.0" encoding="utf-8"?>
<formControlPr xmlns="http://schemas.microsoft.com/office/spreadsheetml/2009/9/main" objectType="CheckBox" fmlaLink="【集計用】2.個人用専門チェック項目!$L$6" lockText="1" noThreeD="1"/>
</file>

<file path=xl/ctrlProps/ctrlProp11.xml><?xml version="1.0" encoding="utf-8"?>
<formControlPr xmlns="http://schemas.microsoft.com/office/spreadsheetml/2009/9/main" objectType="Drop" dropStyle="combo" dx="16" fmlaLink="【集計用】施設概要回答!$E$19" fmlaRange="'Sheet1 (2)'!$D$2:$D$4" noThreeD="1" sel="1" val="0"/>
</file>

<file path=xl/ctrlProps/ctrlProp110.xml><?xml version="1.0" encoding="utf-8"?>
<formControlPr xmlns="http://schemas.microsoft.com/office/spreadsheetml/2009/9/main" objectType="CheckBox" fmlaLink="【集計用】2.個人用専門チェック項目!$L$7" lockText="1" noThreeD="1"/>
</file>

<file path=xl/ctrlProps/ctrlProp111.xml><?xml version="1.0" encoding="utf-8"?>
<formControlPr xmlns="http://schemas.microsoft.com/office/spreadsheetml/2009/9/main" objectType="CheckBox" fmlaLink="【集計用】2.個人用専門チェック項目!$L$8" lockText="1" noThreeD="1"/>
</file>

<file path=xl/ctrlProps/ctrlProp112.xml><?xml version="1.0" encoding="utf-8"?>
<formControlPr xmlns="http://schemas.microsoft.com/office/spreadsheetml/2009/9/main" objectType="CheckBox" fmlaLink="【集計用】2.個人用専門チェック項目!$L$9" lockText="1" noThreeD="1"/>
</file>

<file path=xl/ctrlProps/ctrlProp113.xml><?xml version="1.0" encoding="utf-8"?>
<formControlPr xmlns="http://schemas.microsoft.com/office/spreadsheetml/2009/9/main" objectType="CheckBox" fmlaLink="【集計用】2.個人用専門チェック項目!$L$10" lockText="1" noThreeD="1"/>
</file>

<file path=xl/ctrlProps/ctrlProp114.xml><?xml version="1.0" encoding="utf-8"?>
<formControlPr xmlns="http://schemas.microsoft.com/office/spreadsheetml/2009/9/main" objectType="CheckBox" fmlaLink="【集計用】2.個人用専門チェック項目!$L$11" lockText="1" noThreeD="1"/>
</file>

<file path=xl/ctrlProps/ctrlProp115.xml><?xml version="1.0" encoding="utf-8"?>
<formControlPr xmlns="http://schemas.microsoft.com/office/spreadsheetml/2009/9/main" objectType="CheckBox" fmlaLink="【集計用】2.個人用専門チェック項目!$L$12" lockText="1" noThreeD="1"/>
</file>

<file path=xl/ctrlProps/ctrlProp116.xml><?xml version="1.0" encoding="utf-8"?>
<formControlPr xmlns="http://schemas.microsoft.com/office/spreadsheetml/2009/9/main" objectType="CheckBox" fmlaLink="【集計用】2.個人用専門チェック項目!$L$13" lockText="1" noThreeD="1"/>
</file>

<file path=xl/ctrlProps/ctrlProp117.xml><?xml version="1.0" encoding="utf-8"?>
<formControlPr xmlns="http://schemas.microsoft.com/office/spreadsheetml/2009/9/main" objectType="CheckBox" fmlaLink="【集計用】2.個人用専門チェック項目!$L$14" lockText="1" noThreeD="1"/>
</file>

<file path=xl/ctrlProps/ctrlProp118.xml><?xml version="1.0" encoding="utf-8"?>
<formControlPr xmlns="http://schemas.microsoft.com/office/spreadsheetml/2009/9/main" objectType="CheckBox" fmlaLink="【集計用】2.個人用専門チェック項目!$L$21" lockText="1" noThreeD="1"/>
</file>

<file path=xl/ctrlProps/ctrlProp119.xml><?xml version="1.0" encoding="utf-8"?>
<formControlPr xmlns="http://schemas.microsoft.com/office/spreadsheetml/2009/9/main" objectType="CheckBox" fmlaLink="【集計用】2.個人用専門チェック項目!$L$22" lockText="1" noThreeD="1"/>
</file>

<file path=xl/ctrlProps/ctrlProp12.xml><?xml version="1.0" encoding="utf-8"?>
<formControlPr xmlns="http://schemas.microsoft.com/office/spreadsheetml/2009/9/main" objectType="Drop" dropStyle="combo" dx="16" fmlaLink="【集計用】施設概要回答!$E$23" fmlaRange="'Sheet1 (2)'!$I$2:$I$54" noThreeD="1" sel="1" val="0"/>
</file>

<file path=xl/ctrlProps/ctrlProp120.xml><?xml version="1.0" encoding="utf-8"?>
<formControlPr xmlns="http://schemas.microsoft.com/office/spreadsheetml/2009/9/main" objectType="CheckBox" fmlaLink="【集計用】2.個人用専門チェック項目!$L$23" lockText="1" noThreeD="1"/>
</file>

<file path=xl/ctrlProps/ctrlProp121.xml><?xml version="1.0" encoding="utf-8"?>
<formControlPr xmlns="http://schemas.microsoft.com/office/spreadsheetml/2009/9/main" objectType="CheckBox" fmlaLink="【集計用】2.個人用専門チェック項目!$L$24" lockText="1" noThreeD="1"/>
</file>

<file path=xl/ctrlProps/ctrlProp122.xml><?xml version="1.0" encoding="utf-8"?>
<formControlPr xmlns="http://schemas.microsoft.com/office/spreadsheetml/2009/9/main" objectType="CheckBox" fmlaLink="【集計用】2.個人用専門チェック項目!$L$25" lockText="1" noThreeD="1"/>
</file>

<file path=xl/ctrlProps/ctrlProp123.xml><?xml version="1.0" encoding="utf-8"?>
<formControlPr xmlns="http://schemas.microsoft.com/office/spreadsheetml/2009/9/main" objectType="CheckBox" fmlaLink="【集計用】2.個人用専門チェック項目!$L$26" lockText="1" noThreeD="1"/>
</file>

<file path=xl/ctrlProps/ctrlProp124.xml><?xml version="1.0" encoding="utf-8"?>
<formControlPr xmlns="http://schemas.microsoft.com/office/spreadsheetml/2009/9/main" objectType="CheckBox" fmlaLink="【集計用】2.個人用専門チェック項目!$L$27" lockText="1" noThreeD="1"/>
</file>

<file path=xl/ctrlProps/ctrlProp125.xml><?xml version="1.0" encoding="utf-8"?>
<formControlPr xmlns="http://schemas.microsoft.com/office/spreadsheetml/2009/9/main" objectType="CheckBox" fmlaLink="【集計用】2.個人用専門チェック項目!$L$28" lockText="1" noThreeD="1"/>
</file>

<file path=xl/ctrlProps/ctrlProp126.xml><?xml version="1.0" encoding="utf-8"?>
<formControlPr xmlns="http://schemas.microsoft.com/office/spreadsheetml/2009/9/main" objectType="CheckBox" fmlaLink="【集計用】2.個人用専門チェック項目!$L$29" lockText="1" noThreeD="1"/>
</file>

<file path=xl/ctrlProps/ctrlProp127.xml><?xml version="1.0" encoding="utf-8"?>
<formControlPr xmlns="http://schemas.microsoft.com/office/spreadsheetml/2009/9/main" objectType="CheckBox" fmlaLink="【集計用】2.個人用専門チェック項目!$L$30" lockText="1" noThreeD="1"/>
</file>

<file path=xl/ctrlProps/ctrlProp128.xml><?xml version="1.0" encoding="utf-8"?>
<formControlPr xmlns="http://schemas.microsoft.com/office/spreadsheetml/2009/9/main" objectType="CheckBox" fmlaLink="【集計用】2.個人用専門チェック項目!$L$39" lockText="1" noThreeD="1"/>
</file>

<file path=xl/ctrlProps/ctrlProp129.xml><?xml version="1.0" encoding="utf-8"?>
<formControlPr xmlns="http://schemas.microsoft.com/office/spreadsheetml/2009/9/main" objectType="CheckBox" fmlaLink="【集計用】2.個人用専門チェック項目!$L$40" lockText="1" noThreeD="1"/>
</file>

<file path=xl/ctrlProps/ctrlProp13.xml><?xml version="1.0" encoding="utf-8"?>
<formControlPr xmlns="http://schemas.microsoft.com/office/spreadsheetml/2009/9/main" objectType="Drop" dropStyle="combo" dx="16" fmlaLink="【集計用】施設概要回答!$E$24" fmlaRange="'Sheet1 (2)'!$I$2:$I$54" noThreeD="1" sel="1" val="0"/>
</file>

<file path=xl/ctrlProps/ctrlProp130.xml><?xml version="1.0" encoding="utf-8"?>
<formControlPr xmlns="http://schemas.microsoft.com/office/spreadsheetml/2009/9/main" objectType="CheckBox" fmlaLink="【集計用】2.個人用専門チェック項目!$L$41" lockText="1" noThreeD="1"/>
</file>

<file path=xl/ctrlProps/ctrlProp131.xml><?xml version="1.0" encoding="utf-8"?>
<formControlPr xmlns="http://schemas.microsoft.com/office/spreadsheetml/2009/9/main" objectType="CheckBox" fmlaLink="【集計用】2.個人用専門チェック項目!$L$42" lockText="1" noThreeD="1"/>
</file>

<file path=xl/ctrlProps/ctrlProp132.xml><?xml version="1.0" encoding="utf-8"?>
<formControlPr xmlns="http://schemas.microsoft.com/office/spreadsheetml/2009/9/main" objectType="CheckBox" fmlaLink="【集計用】2.個人用専門チェック項目!$L$43" lockText="1" noThreeD="1"/>
</file>

<file path=xl/ctrlProps/ctrlProp133.xml><?xml version="1.0" encoding="utf-8"?>
<formControlPr xmlns="http://schemas.microsoft.com/office/spreadsheetml/2009/9/main" objectType="CheckBox" fmlaLink="【集計用】2.個人用専門チェック項目!$L$44" lockText="1" noThreeD="1"/>
</file>

<file path=xl/ctrlProps/ctrlProp134.xml><?xml version="1.0" encoding="utf-8"?>
<formControlPr xmlns="http://schemas.microsoft.com/office/spreadsheetml/2009/9/main" objectType="CheckBox" fmlaLink="【集計用】2.個人用専門チェック項目!$L$45" lockText="1" noThreeD="1"/>
</file>

<file path=xl/ctrlProps/ctrlProp135.xml><?xml version="1.0" encoding="utf-8"?>
<formControlPr xmlns="http://schemas.microsoft.com/office/spreadsheetml/2009/9/main" objectType="CheckBox" fmlaLink="【集計用】2.個人用専門チェック項目!$L$46" lockText="1" noThreeD="1"/>
</file>

<file path=xl/ctrlProps/ctrlProp136.xml><?xml version="1.0" encoding="utf-8"?>
<formControlPr xmlns="http://schemas.microsoft.com/office/spreadsheetml/2009/9/main" objectType="CheckBox" fmlaLink="【集計用】2.個人用専門チェック項目!$L$47" lockText="1" noThreeD="1"/>
</file>

<file path=xl/ctrlProps/ctrlProp137.xml><?xml version="1.0" encoding="utf-8"?>
<formControlPr xmlns="http://schemas.microsoft.com/office/spreadsheetml/2009/9/main" objectType="CheckBox" fmlaLink="【集計用】2.個人用専門チェック項目!$L$48" lockText="1" noThreeD="1"/>
</file>

<file path=xl/ctrlProps/ctrlProp138.xml><?xml version="1.0" encoding="utf-8"?>
<formControlPr xmlns="http://schemas.microsoft.com/office/spreadsheetml/2009/9/main" objectType="CheckBox" fmlaLink="【集計用】2.個人用専門チェック項目!$L$49" lockText="1" noThreeD="1"/>
</file>

<file path=xl/ctrlProps/ctrlProp139.xml><?xml version="1.0" encoding="utf-8"?>
<formControlPr xmlns="http://schemas.microsoft.com/office/spreadsheetml/2009/9/main" objectType="CheckBox" fmlaLink="【集計用】2.個人用専門チェック項目!$L$50" lockText="1" noThreeD="1"/>
</file>

<file path=xl/ctrlProps/ctrlProp14.xml><?xml version="1.0" encoding="utf-8"?>
<formControlPr xmlns="http://schemas.microsoft.com/office/spreadsheetml/2009/9/main" objectType="Drop" dropStyle="combo" dx="16" fmlaLink="【集計用】施設概要回答!$E$25" fmlaRange="'Sheet1 (2)'!$I$2:$I$54" noThreeD="1" sel="1" val="0"/>
</file>

<file path=xl/ctrlProps/ctrlProp140.xml><?xml version="1.0" encoding="utf-8"?>
<formControlPr xmlns="http://schemas.microsoft.com/office/spreadsheetml/2009/9/main" objectType="CheckBox" fmlaLink="【集計用】2.個人用専門チェック項目!$L$51" lockText="1" noThreeD="1"/>
</file>

<file path=xl/ctrlProps/ctrlProp141.xml><?xml version="1.0" encoding="utf-8"?>
<formControlPr xmlns="http://schemas.microsoft.com/office/spreadsheetml/2009/9/main" objectType="CheckBox" fmlaLink="【集計用】2.個人用専門チェック項目!$L$52" lockText="1" noThreeD="1"/>
</file>

<file path=xl/ctrlProps/ctrlProp142.xml><?xml version="1.0" encoding="utf-8"?>
<formControlPr xmlns="http://schemas.microsoft.com/office/spreadsheetml/2009/9/main" objectType="CheckBox" fmlaLink="【集計用】2.個人用専門チェック項目!$C$65" lockText="1" noThreeD="1"/>
</file>

<file path=xl/ctrlProps/ctrlProp143.xml><?xml version="1.0" encoding="utf-8"?>
<formControlPr xmlns="http://schemas.microsoft.com/office/spreadsheetml/2009/9/main" objectType="CheckBox" fmlaLink="【集計用】2.個人用専門チェック項目!$C$66" lockText="1" noThreeD="1"/>
</file>

<file path=xl/ctrlProps/ctrlProp144.xml><?xml version="1.0" encoding="utf-8"?>
<formControlPr xmlns="http://schemas.microsoft.com/office/spreadsheetml/2009/9/main" objectType="CheckBox" fmlaLink="【集計用】2.個人用専門チェック項目!$C$67" lockText="1" noThreeD="1"/>
</file>

<file path=xl/ctrlProps/ctrlProp145.xml><?xml version="1.0" encoding="utf-8"?>
<formControlPr xmlns="http://schemas.microsoft.com/office/spreadsheetml/2009/9/main" objectType="CheckBox" fmlaLink="【集計用】2.個人用専門チェック項目!$C$72" lockText="1" noThreeD="1"/>
</file>

<file path=xl/ctrlProps/ctrlProp146.xml><?xml version="1.0" encoding="utf-8"?>
<formControlPr xmlns="http://schemas.microsoft.com/office/spreadsheetml/2009/9/main" objectType="CheckBox" fmlaLink="【集計用】2.個人用専門チェック項目!$C$73" lockText="1" noThreeD="1"/>
</file>

<file path=xl/ctrlProps/ctrlProp147.xml><?xml version="1.0" encoding="utf-8"?>
<formControlPr xmlns="http://schemas.microsoft.com/office/spreadsheetml/2009/9/main" objectType="CheckBox" fmlaLink="【集計用】2.個人用専門チェック項目!$C$74" lockText="1" noThreeD="1"/>
</file>

<file path=xl/ctrlProps/ctrlProp148.xml><?xml version="1.0" encoding="utf-8"?>
<formControlPr xmlns="http://schemas.microsoft.com/office/spreadsheetml/2009/9/main" objectType="CheckBox" fmlaLink="【集計用】2.個人用専門チェック項目!$C$75" lockText="1" noThreeD="1"/>
</file>

<file path=xl/ctrlProps/ctrlProp149.xml><?xml version="1.0" encoding="utf-8"?>
<formControlPr xmlns="http://schemas.microsoft.com/office/spreadsheetml/2009/9/main" objectType="CheckBox" fmlaLink="【集計用】2.個人用専門チェック項目!$C$76" lockText="1" noThreeD="1"/>
</file>

<file path=xl/ctrlProps/ctrlProp15.xml><?xml version="1.0" encoding="utf-8"?>
<formControlPr xmlns="http://schemas.microsoft.com/office/spreadsheetml/2009/9/main" objectType="Drop" dropStyle="combo" dx="16" fmlaLink="【集計用】施設概要回答!$E$26" fmlaRange="'Sheet1 (2)'!$I$2:$I$54" noThreeD="1" sel="1" val="0"/>
</file>

<file path=xl/ctrlProps/ctrlProp150.xml><?xml version="1.0" encoding="utf-8"?>
<formControlPr xmlns="http://schemas.microsoft.com/office/spreadsheetml/2009/9/main" objectType="CheckBox" fmlaLink="【集計用】2.個人用専門チェック項目!$C$77" lockText="1" noThreeD="1"/>
</file>

<file path=xl/ctrlProps/ctrlProp151.xml><?xml version="1.0" encoding="utf-8"?>
<formControlPr xmlns="http://schemas.microsoft.com/office/spreadsheetml/2009/9/main" objectType="CheckBox" fmlaLink="【集計用】2.個人用専門チェック項目!$C$82" lockText="1" noThreeD="1"/>
</file>

<file path=xl/ctrlProps/ctrlProp152.xml><?xml version="1.0" encoding="utf-8"?>
<formControlPr xmlns="http://schemas.microsoft.com/office/spreadsheetml/2009/9/main" objectType="CheckBox" fmlaLink="【集計用】2.個人用専門チェック項目!$C$83" lockText="1" noThreeD="1"/>
</file>

<file path=xl/ctrlProps/ctrlProp153.xml><?xml version="1.0" encoding="utf-8"?>
<formControlPr xmlns="http://schemas.microsoft.com/office/spreadsheetml/2009/9/main" objectType="CheckBox" fmlaLink="【集計用】2.個人用専門チェック項目!$C$84" lockText="1" noThreeD="1"/>
</file>

<file path=xl/ctrlProps/ctrlProp154.xml><?xml version="1.0" encoding="utf-8"?>
<formControlPr xmlns="http://schemas.microsoft.com/office/spreadsheetml/2009/9/main" objectType="CheckBox" fmlaLink="【集計用】2.個人用専門チェック項目!$C$85" lockText="1" noThreeD="1"/>
</file>

<file path=xl/ctrlProps/ctrlProp155.xml><?xml version="1.0" encoding="utf-8"?>
<formControlPr xmlns="http://schemas.microsoft.com/office/spreadsheetml/2009/9/main" objectType="CheckBox" fmlaLink="【集計用】2.個人用専門チェック項目!$C$86" lockText="1" noThreeD="1"/>
</file>

<file path=xl/ctrlProps/ctrlProp156.xml><?xml version="1.0" encoding="utf-8"?>
<formControlPr xmlns="http://schemas.microsoft.com/office/spreadsheetml/2009/9/main" objectType="CheckBox" fmlaLink="【集計用】2.個人用専門チェック項目!$C$87" lockText="1" noThreeD="1"/>
</file>

<file path=xl/ctrlProps/ctrlProp157.xml><?xml version="1.0" encoding="utf-8"?>
<formControlPr xmlns="http://schemas.microsoft.com/office/spreadsheetml/2009/9/main" objectType="CheckBox" fmlaLink="【集計用】2.個人用専門チェック項目!$C$92" lockText="1" noThreeD="1"/>
</file>

<file path=xl/ctrlProps/ctrlProp158.xml><?xml version="1.0" encoding="utf-8"?>
<formControlPr xmlns="http://schemas.microsoft.com/office/spreadsheetml/2009/9/main" objectType="CheckBox" fmlaLink="【集計用】2.個人用専門チェック項目!$C$93" lockText="1" noThreeD="1"/>
</file>

<file path=xl/ctrlProps/ctrlProp159.xml><?xml version="1.0" encoding="utf-8"?>
<formControlPr xmlns="http://schemas.microsoft.com/office/spreadsheetml/2009/9/main" objectType="CheckBox" fmlaLink="【集計用】2.個人用専門チェック項目!$C$94" lockText="1" noThreeD="1"/>
</file>

<file path=xl/ctrlProps/ctrlProp16.xml><?xml version="1.0" encoding="utf-8"?>
<formControlPr xmlns="http://schemas.microsoft.com/office/spreadsheetml/2009/9/main" objectType="Drop" dropStyle="combo" dx="16" fmlaLink="【集計用】施設概要回答!$E$27" fmlaRange="'Sheet1 (2)'!$I$2:$I$54" noThreeD="1" sel="1" val="0"/>
</file>

<file path=xl/ctrlProps/ctrlProp160.xml><?xml version="1.0" encoding="utf-8"?>
<formControlPr xmlns="http://schemas.microsoft.com/office/spreadsheetml/2009/9/main" objectType="CheckBox" fmlaLink="【集計用】2.個人用専門チェック項目!$C$95" lockText="1" noThreeD="1"/>
</file>

<file path=xl/ctrlProps/ctrlProp161.xml><?xml version="1.0" encoding="utf-8"?>
<formControlPr xmlns="http://schemas.microsoft.com/office/spreadsheetml/2009/9/main" objectType="CheckBox" fmlaLink="【集計用】2.個人用専門チェック項目!$C$96" lockText="1" noThreeD="1"/>
</file>

<file path=xl/ctrlProps/ctrlProp162.xml><?xml version="1.0" encoding="utf-8"?>
<formControlPr xmlns="http://schemas.microsoft.com/office/spreadsheetml/2009/9/main" objectType="CheckBox" fmlaLink="【集計用】2.個人用専門チェック項目!$C$97" lockText="1" noThreeD="1"/>
</file>

<file path=xl/ctrlProps/ctrlProp163.xml><?xml version="1.0" encoding="utf-8"?>
<formControlPr xmlns="http://schemas.microsoft.com/office/spreadsheetml/2009/9/main" objectType="CheckBox" fmlaLink="【集計用】2.個人用専門チェック項目!$C$98" lockText="1" noThreeD="1"/>
</file>

<file path=xl/ctrlProps/ctrlProp164.xml><?xml version="1.0" encoding="utf-8"?>
<formControlPr xmlns="http://schemas.microsoft.com/office/spreadsheetml/2009/9/main" objectType="CheckBox" fmlaLink="【集計用】2.個人用専門チェック項目!$C$103" lockText="1" noThreeD="1"/>
</file>

<file path=xl/ctrlProps/ctrlProp165.xml><?xml version="1.0" encoding="utf-8"?>
<formControlPr xmlns="http://schemas.microsoft.com/office/spreadsheetml/2009/9/main" objectType="CheckBox" fmlaLink="【集計用】2.個人用専門チェック項目!$C$104" lockText="1" noThreeD="1"/>
</file>

<file path=xl/ctrlProps/ctrlProp166.xml><?xml version="1.0" encoding="utf-8"?>
<formControlPr xmlns="http://schemas.microsoft.com/office/spreadsheetml/2009/9/main" objectType="CheckBox" fmlaLink="【集計用】2.個人用専門チェック項目!$C$105" lockText="1" noThreeD="1"/>
</file>

<file path=xl/ctrlProps/ctrlProp167.xml><?xml version="1.0" encoding="utf-8"?>
<formControlPr xmlns="http://schemas.microsoft.com/office/spreadsheetml/2009/9/main" objectType="CheckBox" fmlaLink="【集計用】2.個人用専門チェック項目!$C$106" lockText="1" noThreeD="1"/>
</file>

<file path=xl/ctrlProps/ctrlProp168.xml><?xml version="1.0" encoding="utf-8"?>
<formControlPr xmlns="http://schemas.microsoft.com/office/spreadsheetml/2009/9/main" objectType="CheckBox" fmlaLink="【集計用】2.個人用専門チェック項目!$C$107" lockText="1" noThreeD="1"/>
</file>

<file path=xl/ctrlProps/ctrlProp169.xml><?xml version="1.0" encoding="utf-8"?>
<formControlPr xmlns="http://schemas.microsoft.com/office/spreadsheetml/2009/9/main" objectType="CheckBox" fmlaLink="【集計用】2.個人用専門チェック項目!$C$112" lockText="1" noThreeD="1"/>
</file>

<file path=xl/ctrlProps/ctrlProp17.xml><?xml version="1.0" encoding="utf-8"?>
<formControlPr xmlns="http://schemas.microsoft.com/office/spreadsheetml/2009/9/main" objectType="Drop" dropStyle="combo" dx="16" fmlaLink="【集計用】施設概要回答!$E$28" fmlaRange="'Sheet1 (2)'!$I$2:$I$54" noThreeD="1" sel="1" val="0"/>
</file>

<file path=xl/ctrlProps/ctrlProp170.xml><?xml version="1.0" encoding="utf-8"?>
<formControlPr xmlns="http://schemas.microsoft.com/office/spreadsheetml/2009/9/main" objectType="CheckBox" fmlaLink="【集計用】2.個人用専門チェック項目!$C$113" lockText="1" noThreeD="1"/>
</file>

<file path=xl/ctrlProps/ctrlProp171.xml><?xml version="1.0" encoding="utf-8"?>
<formControlPr xmlns="http://schemas.microsoft.com/office/spreadsheetml/2009/9/main" objectType="CheckBox" fmlaLink="【集計用】2.個人用専門チェック項目!$C$114" lockText="1" noThreeD="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8.xml><?xml version="1.0" encoding="utf-8"?>
<formControlPr xmlns="http://schemas.microsoft.com/office/spreadsheetml/2009/9/main" objectType="Drop" dropStyle="combo" dx="16" fmlaLink="【集計用】施設概要回答!$E$29" fmlaRange="'Sheet1 (2)'!$I$2:$I$54" noThreeD="1" sel="1" val="0"/>
</file>

<file path=xl/ctrlProps/ctrlProp19.xml><?xml version="1.0" encoding="utf-8"?>
<formControlPr xmlns="http://schemas.microsoft.com/office/spreadsheetml/2009/9/main" objectType="Drop" dropStyle="combo" dx="16" fmlaLink="【集計用】施設概要回答!$E$30" fmlaRange="'Sheet1 (2)'!$I$2:$I$54" noThreeD="1" sel="1" val="0"/>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Drop" dropStyle="combo" dx="16" fmlaLink="【集計用】施設概要回答!$E$20" fmlaRange="'Sheet1 (2)'!$F$2:$F$52" noThreeD="1" sel="1" val="0"/>
</file>

<file path=xl/ctrlProps/ctrlProp21.xml><?xml version="1.0" encoding="utf-8"?>
<formControlPr xmlns="http://schemas.microsoft.com/office/spreadsheetml/2009/9/main" objectType="Drop" dropStyle="combo" dx="16" fmlaLink="【集計用】施設概要回答!$E$21" fmlaRange="'Sheet1 (2)'!$I$2:$I$54" noThreeD="1" sel="1" val="0"/>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Sheet1 (2)'!$P$3" lockText="1"/>
</file>

<file path=xl/ctrlProps/ctrlProp27.xml><?xml version="1.0" encoding="utf-8"?>
<formControlPr xmlns="http://schemas.microsoft.com/office/spreadsheetml/2009/9/main" objectType="CheckBox" fmlaLink="'Sheet1 (2)'!$P$4" lockText="1"/>
</file>

<file path=xl/ctrlProps/ctrlProp28.xml><?xml version="1.0" encoding="utf-8"?>
<formControlPr xmlns="http://schemas.microsoft.com/office/spreadsheetml/2009/9/main" objectType="CheckBox" fmlaLink="'Sheet1 (2)'!$P$5" lockText="1"/>
</file>

<file path=xl/ctrlProps/ctrlProp29.xml><?xml version="1.0" encoding="utf-8"?>
<formControlPr xmlns="http://schemas.microsoft.com/office/spreadsheetml/2009/9/main" objectType="CheckBox" fmlaLink="'Sheet1 (2)'!$P$7"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fmlaLink="'Sheet1 (2)'!$P$6" lockText="1"/>
</file>

<file path=xl/ctrlProps/ctrlProp31.xml><?xml version="1.0" encoding="utf-8"?>
<formControlPr xmlns="http://schemas.microsoft.com/office/spreadsheetml/2009/9/main" objectType="Drop" dropLines="50" dropStyle="combo" dx="16" fmlaLink="【集計用】施設概要回答!$E$13" fmlaRange="'Sheet1 (2)'!$L$2:$L$22" noThreeD="1" sel="1" val="0"/>
</file>

<file path=xl/ctrlProps/ctrlProp32.xml><?xml version="1.0" encoding="utf-8"?>
<formControlPr xmlns="http://schemas.microsoft.com/office/spreadsheetml/2009/9/main" objectType="Drop" dropLines="30" dropStyle="combo" dx="16" fmlaLink="【集計用】施設概要回答!$E$14" fmlaRange="'Sheet1 (2)'!$N$2:$N$82" noThreeD="1" sel="1" val="0"/>
</file>

<file path=xl/ctrlProps/ctrlProp33.xml><?xml version="1.0" encoding="utf-8"?>
<formControlPr xmlns="http://schemas.microsoft.com/office/spreadsheetml/2009/9/main" objectType="CheckBox" fmlaLink="'【集計用】1.個人用基礎チェック項目 '!$C$7" lockText="1" noThreeD="1"/>
</file>

<file path=xl/ctrlProps/ctrlProp34.xml><?xml version="1.0" encoding="utf-8"?>
<formControlPr xmlns="http://schemas.microsoft.com/office/spreadsheetml/2009/9/main" objectType="CheckBox" fmlaLink="'【集計用】1.個人用基礎チェック項目 '!$C$8" lockText="1" noThreeD="1"/>
</file>

<file path=xl/ctrlProps/ctrlProp35.xml><?xml version="1.0" encoding="utf-8"?>
<formControlPr xmlns="http://schemas.microsoft.com/office/spreadsheetml/2009/9/main" objectType="CheckBox" fmlaLink="'【集計用】1.個人用基礎チェック項目 '!$C$9" lockText="1" noThreeD="1"/>
</file>

<file path=xl/ctrlProps/ctrlProp36.xml><?xml version="1.0" encoding="utf-8"?>
<formControlPr xmlns="http://schemas.microsoft.com/office/spreadsheetml/2009/9/main" objectType="CheckBox" fmlaLink="'【集計用】1.個人用基礎チェック項目 '!$C$18" lockText="1" noThreeD="1"/>
</file>

<file path=xl/ctrlProps/ctrlProp37.xml><?xml version="1.0" encoding="utf-8"?>
<formControlPr xmlns="http://schemas.microsoft.com/office/spreadsheetml/2009/9/main" objectType="CheckBox" fmlaLink="'【集計用】1.個人用基礎チェック項目 '!$C$19" lockText="1" noThreeD="1"/>
</file>

<file path=xl/ctrlProps/ctrlProp38.xml><?xml version="1.0" encoding="utf-8"?>
<formControlPr xmlns="http://schemas.microsoft.com/office/spreadsheetml/2009/9/main" objectType="CheckBox" fmlaLink="'【集計用】1.個人用基礎チェック項目 '!$C$20" lockText="1" noThreeD="1"/>
</file>

<file path=xl/ctrlProps/ctrlProp39.xml><?xml version="1.0" encoding="utf-8"?>
<formControlPr xmlns="http://schemas.microsoft.com/office/spreadsheetml/2009/9/main" objectType="CheckBox" fmlaLink="'【集計用】1.個人用基礎チェック項目 '!$C$29" lockText="1" noThreeD="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fmlaLink="'【集計用】1.個人用基礎チェック項目 '!$C$30" lockText="1" noThreeD="1"/>
</file>

<file path=xl/ctrlProps/ctrlProp41.xml><?xml version="1.0" encoding="utf-8"?>
<formControlPr xmlns="http://schemas.microsoft.com/office/spreadsheetml/2009/9/main" objectType="CheckBox" fmlaLink="'【集計用】1.個人用基礎チェック項目 '!$C$31" lockText="1" noThreeD="1"/>
</file>

<file path=xl/ctrlProps/ctrlProp42.xml><?xml version="1.0" encoding="utf-8"?>
<formControlPr xmlns="http://schemas.microsoft.com/office/spreadsheetml/2009/9/main" objectType="CheckBox" fmlaLink="'【集計用】1.個人用基礎チェック項目 '!$C$40" lockText="1" noThreeD="1"/>
</file>

<file path=xl/ctrlProps/ctrlProp43.xml><?xml version="1.0" encoding="utf-8"?>
<formControlPr xmlns="http://schemas.microsoft.com/office/spreadsheetml/2009/9/main" objectType="CheckBox" fmlaLink="'【集計用】1.個人用基礎チェック項目 '!$C$41" lockText="1" noThreeD="1"/>
</file>

<file path=xl/ctrlProps/ctrlProp44.xml><?xml version="1.0" encoding="utf-8"?>
<formControlPr xmlns="http://schemas.microsoft.com/office/spreadsheetml/2009/9/main" objectType="CheckBox" fmlaLink="'【集計用】1.個人用基礎チェック項目 '!$C$42" lockText="1" noThreeD="1"/>
</file>

<file path=xl/ctrlProps/ctrlProp45.xml><?xml version="1.0" encoding="utf-8"?>
<formControlPr xmlns="http://schemas.microsoft.com/office/spreadsheetml/2009/9/main" objectType="CheckBox" fmlaLink="'【集計用】1.個人用基礎チェック項目 '!$C$52" lockText="1" noThreeD="1"/>
</file>

<file path=xl/ctrlProps/ctrlProp46.xml><?xml version="1.0" encoding="utf-8"?>
<formControlPr xmlns="http://schemas.microsoft.com/office/spreadsheetml/2009/9/main" objectType="CheckBox" fmlaLink="'【集計用】1.個人用基礎チェック項目 '!$C$53" lockText="1" noThreeD="1"/>
</file>

<file path=xl/ctrlProps/ctrlProp47.xml><?xml version="1.0" encoding="utf-8"?>
<formControlPr xmlns="http://schemas.microsoft.com/office/spreadsheetml/2009/9/main" objectType="CheckBox" fmlaLink="'【集計用】1.個人用基礎チェック項目 '!$C$54" lockText="1" noThreeD="1"/>
</file>

<file path=xl/ctrlProps/ctrlProp48.xml><?xml version="1.0" encoding="utf-8"?>
<formControlPr xmlns="http://schemas.microsoft.com/office/spreadsheetml/2009/9/main" objectType="CheckBox" fmlaLink="'【集計用】1.個人用基礎チェック項目 '!$C$67" lockText="1" noThreeD="1"/>
</file>

<file path=xl/ctrlProps/ctrlProp49.xml><?xml version="1.0" encoding="utf-8"?>
<formControlPr xmlns="http://schemas.microsoft.com/office/spreadsheetml/2009/9/main" objectType="CheckBox" fmlaLink="'【集計用】1.個人用基礎チェック項目 '!$C$68" lockText="1" noThreeD="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fmlaLink="'【集計用】1.個人用基礎チェック項目 '!$C$78" lockText="1" noThreeD="1"/>
</file>

<file path=xl/ctrlProps/ctrlProp51.xml><?xml version="1.0" encoding="utf-8"?>
<formControlPr xmlns="http://schemas.microsoft.com/office/spreadsheetml/2009/9/main" objectType="CheckBox" fmlaLink="'【集計用】1.個人用基礎チェック項目 '!$C$79" lockText="1" noThreeD="1"/>
</file>

<file path=xl/ctrlProps/ctrlProp52.xml><?xml version="1.0" encoding="utf-8"?>
<formControlPr xmlns="http://schemas.microsoft.com/office/spreadsheetml/2009/9/main" objectType="CheckBox" fmlaLink="'【集計用】1.個人用基礎チェック項目 '!$C$80" lockText="1" noThreeD="1"/>
</file>

<file path=xl/ctrlProps/ctrlProp53.xml><?xml version="1.0" encoding="utf-8"?>
<formControlPr xmlns="http://schemas.microsoft.com/office/spreadsheetml/2009/9/main" objectType="CheckBox" fmlaLink="'【集計用】1.個人用基礎チェック項目 '!$C$89" lockText="1" noThreeD="1"/>
</file>

<file path=xl/ctrlProps/ctrlProp54.xml><?xml version="1.0" encoding="utf-8"?>
<formControlPr xmlns="http://schemas.microsoft.com/office/spreadsheetml/2009/9/main" objectType="CheckBox" fmlaLink="'【集計用】1.個人用基礎チェック項目 '!$C$90" lockText="1" noThreeD="1"/>
</file>

<file path=xl/ctrlProps/ctrlProp55.xml><?xml version="1.0" encoding="utf-8"?>
<formControlPr xmlns="http://schemas.microsoft.com/office/spreadsheetml/2009/9/main" objectType="CheckBox" fmlaLink="'【集計用】1.個人用基礎チェック項目 '!$C$91" lockText="1" noThreeD="1"/>
</file>

<file path=xl/ctrlProps/ctrlProp56.xml><?xml version="1.0" encoding="utf-8"?>
<formControlPr xmlns="http://schemas.microsoft.com/office/spreadsheetml/2009/9/main" objectType="CheckBox" fmlaLink="'【集計用】1.個人用基礎チェック項目 '!$C$100" lockText="1" noThreeD="1"/>
</file>

<file path=xl/ctrlProps/ctrlProp57.xml><?xml version="1.0" encoding="utf-8"?>
<formControlPr xmlns="http://schemas.microsoft.com/office/spreadsheetml/2009/9/main" objectType="CheckBox" fmlaLink="'【集計用】1.個人用基礎チェック項目 '!$C$101" lockText="1" noThreeD="1"/>
</file>

<file path=xl/ctrlProps/ctrlProp58.xml><?xml version="1.0" encoding="utf-8"?>
<formControlPr xmlns="http://schemas.microsoft.com/office/spreadsheetml/2009/9/main" objectType="CheckBox" fmlaLink="'【集計用】1.個人用基礎チェック項目 '!$C$102" lockText="1" noThreeD="1"/>
</file>

<file path=xl/ctrlProps/ctrlProp59.xml><?xml version="1.0" encoding="utf-8"?>
<formControlPr xmlns="http://schemas.microsoft.com/office/spreadsheetml/2009/9/main" objectType="CheckBox" fmlaLink="'【集計用】1.個人用基礎チェック項目 '!$C$111" lockText="1" noThreeD="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fmlaLink="'【集計用】1.個人用基礎チェック項目 '!$C$112" lockText="1" noThreeD="1"/>
</file>

<file path=xl/ctrlProps/ctrlProp61.xml><?xml version="1.0" encoding="utf-8"?>
<formControlPr xmlns="http://schemas.microsoft.com/office/spreadsheetml/2009/9/main" objectType="CheckBox" fmlaLink="'【集計用】1.個人用基礎チェック項目 '!$C$113" lockText="1" noThreeD="1"/>
</file>

<file path=xl/ctrlProps/ctrlProp62.xml><?xml version="1.0" encoding="utf-8"?>
<formControlPr xmlns="http://schemas.microsoft.com/office/spreadsheetml/2009/9/main" objectType="CheckBox" fmlaLink="'【集計用】1.個人用基礎チェック項目 '!$C$66" lockText="1" noThreeD="1"/>
</file>

<file path=xl/ctrlProps/ctrlProp63.xml><?xml version="1.0" encoding="utf-8"?>
<formControlPr xmlns="http://schemas.microsoft.com/office/spreadsheetml/2009/9/main" objectType="CheckBox" fmlaLink="'【集計用】1.個人用基礎チェック項目 '!$L$7" lockText="1" noThreeD="1"/>
</file>

<file path=xl/ctrlProps/ctrlProp64.xml><?xml version="1.0" encoding="utf-8"?>
<formControlPr xmlns="http://schemas.microsoft.com/office/spreadsheetml/2009/9/main" objectType="CheckBox" fmlaLink="'【集計用】1.個人用基礎チェック項目 '!$L$8" lockText="1" noThreeD="1"/>
</file>

<file path=xl/ctrlProps/ctrlProp65.xml><?xml version="1.0" encoding="utf-8"?>
<formControlPr xmlns="http://schemas.microsoft.com/office/spreadsheetml/2009/9/main" objectType="CheckBox" fmlaLink="'【集計用】1.個人用基礎チェック項目 '!$L$17" lockText="1" noThreeD="1"/>
</file>

<file path=xl/ctrlProps/ctrlProp66.xml><?xml version="1.0" encoding="utf-8"?>
<formControlPr xmlns="http://schemas.microsoft.com/office/spreadsheetml/2009/9/main" objectType="CheckBox" fmlaLink="'【集計用】1.個人用基礎チェック項目 '!$L$18" lockText="1" noThreeD="1"/>
</file>

<file path=xl/ctrlProps/ctrlProp67.xml><?xml version="1.0" encoding="utf-8"?>
<formControlPr xmlns="http://schemas.microsoft.com/office/spreadsheetml/2009/9/main" objectType="CheckBox" fmlaLink="'【集計用】1.個人用基礎チェック項目 '!$L$19" lockText="1" noThreeD="1"/>
</file>

<file path=xl/ctrlProps/ctrlProp68.xml><?xml version="1.0" encoding="utf-8"?>
<formControlPr xmlns="http://schemas.microsoft.com/office/spreadsheetml/2009/9/main" objectType="CheckBox" fmlaLink="'【集計用】1.個人用基礎チェック項目 '!$L$28" lockText="1" noThreeD="1"/>
</file>

<file path=xl/ctrlProps/ctrlProp69.xml><?xml version="1.0" encoding="utf-8"?>
<formControlPr xmlns="http://schemas.microsoft.com/office/spreadsheetml/2009/9/main" objectType="CheckBox" fmlaLink="'【集計用】1.個人用基礎チェック項目 '!$L$29" lockText="1" noThreeD="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fmlaLink="'【集計用】1.個人用基礎チェック項目 '!$L$30" lockText="1" noThreeD="1"/>
</file>

<file path=xl/ctrlProps/ctrlProp71.xml><?xml version="1.0" encoding="utf-8"?>
<formControlPr xmlns="http://schemas.microsoft.com/office/spreadsheetml/2009/9/main" objectType="CheckBox" fmlaLink="'【集計用】1.個人用基礎チェック項目 '!$L$39" lockText="1" noThreeD="1"/>
</file>

<file path=xl/ctrlProps/ctrlProp72.xml><?xml version="1.0" encoding="utf-8"?>
<formControlPr xmlns="http://schemas.microsoft.com/office/spreadsheetml/2009/9/main" objectType="CheckBox" fmlaLink="'【集計用】1.個人用基礎チェック項目 '!$L$40" lockText="1" noThreeD="1"/>
</file>

<file path=xl/ctrlProps/ctrlProp73.xml><?xml version="1.0" encoding="utf-8"?>
<formControlPr xmlns="http://schemas.microsoft.com/office/spreadsheetml/2009/9/main" objectType="CheckBox" fmlaLink="'【集計用】1.個人用基礎チェック項目 '!$L$41" lockText="1" noThreeD="1"/>
</file>

<file path=xl/ctrlProps/ctrlProp74.xml><?xml version="1.0" encoding="utf-8"?>
<formControlPr xmlns="http://schemas.microsoft.com/office/spreadsheetml/2009/9/main" objectType="CheckBox" fmlaLink="'【集計用】1.個人用基礎チェック項目 '!$L$50" lockText="1" noThreeD="1"/>
</file>

<file path=xl/ctrlProps/ctrlProp75.xml><?xml version="1.0" encoding="utf-8"?>
<formControlPr xmlns="http://schemas.microsoft.com/office/spreadsheetml/2009/9/main" objectType="CheckBox" fmlaLink="'【集計用】1.個人用基礎チェック項目 '!$L$51" lockText="1" noThreeD="1"/>
</file>

<file path=xl/ctrlProps/ctrlProp76.xml><?xml version="1.0" encoding="utf-8"?>
<formControlPr xmlns="http://schemas.microsoft.com/office/spreadsheetml/2009/9/main" objectType="CheckBox" fmlaLink="'【集計用】1.個人用基礎チェック項目 '!$L$52" lockText="1" noThreeD="1"/>
</file>

<file path=xl/ctrlProps/ctrlProp77.xml><?xml version="1.0" encoding="utf-8"?>
<formControlPr xmlns="http://schemas.microsoft.com/office/spreadsheetml/2009/9/main" objectType="CheckBox" fmlaLink="'【集計用】1.個人用基礎チェック項目 '!$L$6" lockText="1" noThreeD="1"/>
</file>

<file path=xl/ctrlProps/ctrlProp78.xml><?xml version="1.0" encoding="utf-8"?>
<formControlPr xmlns="http://schemas.microsoft.com/office/spreadsheetml/2009/9/main" objectType="CheckBox" fmlaLink="【集計用】2.個人用専門チェック項目!$C$6" lockText="1" noThreeD="1"/>
</file>

<file path=xl/ctrlProps/ctrlProp79.xml><?xml version="1.0" encoding="utf-8"?>
<formControlPr xmlns="http://schemas.microsoft.com/office/spreadsheetml/2009/9/main" objectType="CheckBox" fmlaLink="【集計用】2.個人用専門チェック項目!$C$7" lockText="1" noThreeD="1"/>
</file>

<file path=xl/ctrlProps/ctrlProp8.xml><?xml version="1.0" encoding="utf-8"?>
<formControlPr xmlns="http://schemas.microsoft.com/office/spreadsheetml/2009/9/main" objectType="Drop" dropStyle="combo" dx="16" fmlaRange="#REF!" sel="0" val="0"/>
</file>

<file path=xl/ctrlProps/ctrlProp80.xml><?xml version="1.0" encoding="utf-8"?>
<formControlPr xmlns="http://schemas.microsoft.com/office/spreadsheetml/2009/9/main" objectType="CheckBox" fmlaLink="【集計用】2.個人用専門チェック項目!$C$9" lockText="1" noThreeD="1"/>
</file>

<file path=xl/ctrlProps/ctrlProp81.xml><?xml version="1.0" encoding="utf-8"?>
<formControlPr xmlns="http://schemas.microsoft.com/office/spreadsheetml/2009/9/main" objectType="CheckBox" fmlaLink="【集計用】2.個人用専門チェック項目!$C$10" lockText="1" noThreeD="1"/>
</file>

<file path=xl/ctrlProps/ctrlProp82.xml><?xml version="1.0" encoding="utf-8"?>
<formControlPr xmlns="http://schemas.microsoft.com/office/spreadsheetml/2009/9/main" objectType="CheckBox" fmlaLink="【集計用】2.個人用専門チェック項目!$C$11" lockText="1" noThreeD="1"/>
</file>

<file path=xl/ctrlProps/ctrlProp83.xml><?xml version="1.0" encoding="utf-8"?>
<formControlPr xmlns="http://schemas.microsoft.com/office/spreadsheetml/2009/9/main" objectType="CheckBox" fmlaLink="【集計用】2.個人用専門チェック項目!$C$21" lockText="1" noThreeD="1"/>
</file>

<file path=xl/ctrlProps/ctrlProp84.xml><?xml version="1.0" encoding="utf-8"?>
<formControlPr xmlns="http://schemas.microsoft.com/office/spreadsheetml/2009/9/main" objectType="CheckBox" fmlaLink="【集計用】2.個人用専門チェック項目!$C$22" lockText="1" noThreeD="1"/>
</file>

<file path=xl/ctrlProps/ctrlProp85.xml><?xml version="1.0" encoding="utf-8"?>
<formControlPr xmlns="http://schemas.microsoft.com/office/spreadsheetml/2009/9/main" objectType="CheckBox" fmlaLink="【集計用】2.個人用専門チェック項目!$C$23" lockText="1" noThreeD="1"/>
</file>

<file path=xl/ctrlProps/ctrlProp86.xml><?xml version="1.0" encoding="utf-8"?>
<formControlPr xmlns="http://schemas.microsoft.com/office/spreadsheetml/2009/9/main" objectType="CheckBox" fmlaLink="【集計用】2.個人用専門チェック項目!$C$24" lockText="1" noThreeD="1"/>
</file>

<file path=xl/ctrlProps/ctrlProp87.xml><?xml version="1.0" encoding="utf-8"?>
<formControlPr xmlns="http://schemas.microsoft.com/office/spreadsheetml/2009/9/main" objectType="CheckBox" fmlaLink="【集計用】2.個人用専門チェック項目!$C$25" lockText="1" noThreeD="1"/>
</file>

<file path=xl/ctrlProps/ctrlProp88.xml><?xml version="1.0" encoding="utf-8"?>
<formControlPr xmlns="http://schemas.microsoft.com/office/spreadsheetml/2009/9/main" objectType="CheckBox" fmlaLink="【集計用】2.個人用専門チェック項目!$C$26" lockText="1" noThreeD="1"/>
</file>

<file path=xl/ctrlProps/ctrlProp89.xml><?xml version="1.0" encoding="utf-8"?>
<formControlPr xmlns="http://schemas.microsoft.com/office/spreadsheetml/2009/9/main" objectType="CheckBox" fmlaLink="【集計用】2.個人用専門チェック項目!$C$37" lockText="1" noThreeD="1"/>
</file>

<file path=xl/ctrlProps/ctrlProp9.xml><?xml version="1.0" encoding="utf-8"?>
<formControlPr xmlns="http://schemas.microsoft.com/office/spreadsheetml/2009/9/main" objectType="Drop" dropStyle="combo" dx="16" fmlaRange="#REF!" sel="0" val="0"/>
</file>

<file path=xl/ctrlProps/ctrlProp90.xml><?xml version="1.0" encoding="utf-8"?>
<formControlPr xmlns="http://schemas.microsoft.com/office/spreadsheetml/2009/9/main" objectType="CheckBox" fmlaLink="【集計用】2.個人用専門チェック項目!$C$38" lockText="1" noThreeD="1"/>
</file>

<file path=xl/ctrlProps/ctrlProp91.xml><?xml version="1.0" encoding="utf-8"?>
<formControlPr xmlns="http://schemas.microsoft.com/office/spreadsheetml/2009/9/main" objectType="CheckBox" fmlaLink="【集計用】2.個人用専門チェック項目!$C$39" lockText="1" noThreeD="1"/>
</file>

<file path=xl/ctrlProps/ctrlProp92.xml><?xml version="1.0" encoding="utf-8"?>
<formControlPr xmlns="http://schemas.microsoft.com/office/spreadsheetml/2009/9/main" objectType="CheckBox" fmlaLink="【集計用】2.個人用専門チェック項目!$C$5" lockText="1" noThreeD="1"/>
</file>

<file path=xl/ctrlProps/ctrlProp93.xml><?xml version="1.0" encoding="utf-8"?>
<formControlPr xmlns="http://schemas.microsoft.com/office/spreadsheetml/2009/9/main" objectType="CheckBox" fmlaLink="【集計用】2.個人用専門チェック項目!$C$8" lockText="1" noThreeD="1"/>
</file>

<file path=xl/ctrlProps/ctrlProp94.xml><?xml version="1.0" encoding="utf-8"?>
<formControlPr xmlns="http://schemas.microsoft.com/office/spreadsheetml/2009/9/main" objectType="CheckBox" fmlaLink="【集計用】2.個人用専門チェック項目!$C$27" lockText="1" noThreeD="1"/>
</file>

<file path=xl/ctrlProps/ctrlProp95.xml><?xml version="1.0" encoding="utf-8"?>
<formControlPr xmlns="http://schemas.microsoft.com/office/spreadsheetml/2009/9/main" objectType="CheckBox" fmlaLink="【集計用】2.個人用専門チェック項目!$C$28" lockText="1" noThreeD="1"/>
</file>

<file path=xl/ctrlProps/ctrlProp96.xml><?xml version="1.0" encoding="utf-8"?>
<formControlPr xmlns="http://schemas.microsoft.com/office/spreadsheetml/2009/9/main" objectType="CheckBox" fmlaLink="【集計用】2.個人用専門チェック項目!$C$29" lockText="1" noThreeD="1"/>
</file>

<file path=xl/ctrlProps/ctrlProp97.xml><?xml version="1.0" encoding="utf-8"?>
<formControlPr xmlns="http://schemas.microsoft.com/office/spreadsheetml/2009/9/main" objectType="CheckBox" fmlaLink="【集計用】2.個人用専門チェック項目!$C$30" lockText="1" noThreeD="1"/>
</file>

<file path=xl/ctrlProps/ctrlProp98.xml><?xml version="1.0" encoding="utf-8"?>
<formControlPr xmlns="http://schemas.microsoft.com/office/spreadsheetml/2009/9/main" objectType="CheckBox" fmlaLink="【集計用】2.個人用専門チェック項目!$C$40" lockText="1" noThreeD="1"/>
</file>

<file path=xl/ctrlProps/ctrlProp99.xml><?xml version="1.0" encoding="utf-8"?>
<formControlPr xmlns="http://schemas.microsoft.com/office/spreadsheetml/2009/9/main" objectType="CheckBox" fmlaLink="【集計用】2.個人用専門チェック項目!$C$41" lockText="1" noThreeD="1"/>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2</xdr:col>
          <xdr:colOff>0</xdr:colOff>
          <xdr:row>49</xdr:row>
          <xdr:rowOff>160020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2</xdr:col>
          <xdr:colOff>0</xdr:colOff>
          <xdr:row>49</xdr:row>
          <xdr:rowOff>160020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2</xdr:col>
          <xdr:colOff>0</xdr:colOff>
          <xdr:row>49</xdr:row>
          <xdr:rowOff>160020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2</xdr:col>
          <xdr:colOff>0</xdr:colOff>
          <xdr:row>49</xdr:row>
          <xdr:rowOff>160020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922020</xdr:colOff>
          <xdr:row>49</xdr:row>
          <xdr:rowOff>0</xdr:rowOff>
        </xdr:from>
        <xdr:to>
          <xdr:col>0</xdr:col>
          <xdr:colOff>922020</xdr:colOff>
          <xdr:row>49</xdr:row>
          <xdr:rowOff>83820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922020</xdr:colOff>
          <xdr:row>49</xdr:row>
          <xdr:rowOff>0</xdr:rowOff>
        </xdr:from>
        <xdr:to>
          <xdr:col>0</xdr:col>
          <xdr:colOff>922020</xdr:colOff>
          <xdr:row>49</xdr:row>
          <xdr:rowOff>83820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922020</xdr:colOff>
          <xdr:row>49</xdr:row>
          <xdr:rowOff>0</xdr:rowOff>
        </xdr:from>
        <xdr:to>
          <xdr:col>0</xdr:col>
          <xdr:colOff>922020</xdr:colOff>
          <xdr:row>49</xdr:row>
          <xdr:rowOff>83820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2</xdr:col>
          <xdr:colOff>0</xdr:colOff>
          <xdr:row>49</xdr:row>
          <xdr:rowOff>137160</xdr:rowOff>
        </xdr:to>
        <xdr:sp macro="" textlink="">
          <xdr:nvSpPr>
            <xdr:cNvPr id="8209" name="Drop Down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1257300</xdr:colOff>
          <xdr:row>49</xdr:row>
          <xdr:rowOff>0</xdr:rowOff>
        </xdr:from>
        <xdr:to>
          <xdr:col>0</xdr:col>
          <xdr:colOff>1257300</xdr:colOff>
          <xdr:row>49</xdr:row>
          <xdr:rowOff>137160</xdr:rowOff>
        </xdr:to>
        <xdr:sp macro="" textlink="">
          <xdr:nvSpPr>
            <xdr:cNvPr id="8237" name="Drop Down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xdr:row>
          <xdr:rowOff>7620</xdr:rowOff>
        </xdr:from>
        <xdr:to>
          <xdr:col>2</xdr:col>
          <xdr:colOff>30480</xdr:colOff>
          <xdr:row>4</xdr:row>
          <xdr:rowOff>228600</xdr:rowOff>
        </xdr:to>
        <xdr:sp macro="" textlink="">
          <xdr:nvSpPr>
            <xdr:cNvPr id="8280" name="Drop Down 88"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31</xdr:row>
          <xdr:rowOff>22860</xdr:rowOff>
        </xdr:from>
        <xdr:to>
          <xdr:col>2</xdr:col>
          <xdr:colOff>30480</xdr:colOff>
          <xdr:row>31</xdr:row>
          <xdr:rowOff>220980</xdr:rowOff>
        </xdr:to>
        <xdr:sp macro="" textlink="">
          <xdr:nvSpPr>
            <xdr:cNvPr id="8281" name="Drop Down 89"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37</xdr:row>
          <xdr:rowOff>22860</xdr:rowOff>
        </xdr:from>
        <xdr:to>
          <xdr:col>3</xdr:col>
          <xdr:colOff>228600</xdr:colOff>
          <xdr:row>37</xdr:row>
          <xdr:rowOff>220980</xdr:rowOff>
        </xdr:to>
        <xdr:sp macro="" textlink="">
          <xdr:nvSpPr>
            <xdr:cNvPr id="8283" name="Drop Down 91"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38</xdr:row>
          <xdr:rowOff>22860</xdr:rowOff>
        </xdr:from>
        <xdr:to>
          <xdr:col>3</xdr:col>
          <xdr:colOff>228600</xdr:colOff>
          <xdr:row>38</xdr:row>
          <xdr:rowOff>220980</xdr:rowOff>
        </xdr:to>
        <xdr:sp macro="" textlink="">
          <xdr:nvSpPr>
            <xdr:cNvPr id="8284" name="Drop Down 92"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39</xdr:row>
          <xdr:rowOff>22860</xdr:rowOff>
        </xdr:from>
        <xdr:to>
          <xdr:col>3</xdr:col>
          <xdr:colOff>228600</xdr:colOff>
          <xdr:row>39</xdr:row>
          <xdr:rowOff>220980</xdr:rowOff>
        </xdr:to>
        <xdr:sp macro="" textlink="">
          <xdr:nvSpPr>
            <xdr:cNvPr id="8285" name="Drop Down 93"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40</xdr:row>
          <xdr:rowOff>30480</xdr:rowOff>
        </xdr:from>
        <xdr:to>
          <xdr:col>3</xdr:col>
          <xdr:colOff>228600</xdr:colOff>
          <xdr:row>40</xdr:row>
          <xdr:rowOff>228600</xdr:rowOff>
        </xdr:to>
        <xdr:sp macro="" textlink="">
          <xdr:nvSpPr>
            <xdr:cNvPr id="8286" name="Drop Down 94"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41</xdr:row>
          <xdr:rowOff>30480</xdr:rowOff>
        </xdr:from>
        <xdr:to>
          <xdr:col>3</xdr:col>
          <xdr:colOff>228600</xdr:colOff>
          <xdr:row>41</xdr:row>
          <xdr:rowOff>228600</xdr:rowOff>
        </xdr:to>
        <xdr:sp macro="" textlink="">
          <xdr:nvSpPr>
            <xdr:cNvPr id="8287" name="Drop Down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42</xdr:row>
          <xdr:rowOff>22860</xdr:rowOff>
        </xdr:from>
        <xdr:to>
          <xdr:col>3</xdr:col>
          <xdr:colOff>228600</xdr:colOff>
          <xdr:row>42</xdr:row>
          <xdr:rowOff>220980</xdr:rowOff>
        </xdr:to>
        <xdr:sp macro="" textlink="">
          <xdr:nvSpPr>
            <xdr:cNvPr id="8288" name="Drop Down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43</xdr:row>
          <xdr:rowOff>7620</xdr:rowOff>
        </xdr:from>
        <xdr:to>
          <xdr:col>3</xdr:col>
          <xdr:colOff>228600</xdr:colOff>
          <xdr:row>43</xdr:row>
          <xdr:rowOff>213360</xdr:rowOff>
        </xdr:to>
        <xdr:sp macro="" textlink="">
          <xdr:nvSpPr>
            <xdr:cNvPr id="8289" name="Drop Down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44</xdr:row>
          <xdr:rowOff>22860</xdr:rowOff>
        </xdr:from>
        <xdr:to>
          <xdr:col>3</xdr:col>
          <xdr:colOff>228600</xdr:colOff>
          <xdr:row>44</xdr:row>
          <xdr:rowOff>220980</xdr:rowOff>
        </xdr:to>
        <xdr:sp macro="" textlink="">
          <xdr:nvSpPr>
            <xdr:cNvPr id="8290" name="Drop Down 98" hidden="1">
              <a:extLst>
                <a:ext uri="{63B3BB69-23CF-44E3-9099-C40C66FF867C}">
                  <a14:compatExt spid="_x0000_s8290"/>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33</xdr:row>
          <xdr:rowOff>22860</xdr:rowOff>
        </xdr:from>
        <xdr:to>
          <xdr:col>2</xdr:col>
          <xdr:colOff>30480</xdr:colOff>
          <xdr:row>33</xdr:row>
          <xdr:rowOff>220980</xdr:rowOff>
        </xdr:to>
        <xdr:sp macro="" textlink="">
          <xdr:nvSpPr>
            <xdr:cNvPr id="8291" name="Drop Down 99" hidden="1">
              <a:extLst>
                <a:ext uri="{63B3BB69-23CF-44E3-9099-C40C66FF867C}">
                  <a14:compatExt spid="_x0000_s8291"/>
                </a:ext>
                <a:ext uri="{FF2B5EF4-FFF2-40B4-BE49-F238E27FC236}">
                  <a16:creationId xmlns:a16="http://schemas.microsoft.com/office/drawing/2014/main" id="{00000000-0008-0000-0000-00006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35</xdr:row>
          <xdr:rowOff>30480</xdr:rowOff>
        </xdr:from>
        <xdr:to>
          <xdr:col>2</xdr:col>
          <xdr:colOff>30480</xdr:colOff>
          <xdr:row>35</xdr:row>
          <xdr:rowOff>228600</xdr:rowOff>
        </xdr:to>
        <xdr:sp macro="" textlink="">
          <xdr:nvSpPr>
            <xdr:cNvPr id="8292" name="Drop Down 100" hidden="1">
              <a:extLst>
                <a:ext uri="{63B3BB69-23CF-44E3-9099-C40C66FF867C}">
                  <a14:compatExt spid="_x0000_s8292"/>
                </a:ext>
                <a:ext uri="{FF2B5EF4-FFF2-40B4-BE49-F238E27FC236}">
                  <a16:creationId xmlns:a16="http://schemas.microsoft.com/office/drawing/2014/main" id="{00000000-0008-0000-0000-00006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0</xdr:colOff>
          <xdr:row>14</xdr:row>
          <xdr:rowOff>160020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121920</xdr:rowOff>
        </xdr:from>
        <xdr:to>
          <xdr:col>3</xdr:col>
          <xdr:colOff>0</xdr:colOff>
          <xdr:row>15</xdr:row>
          <xdr:rowOff>76200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121920</xdr:rowOff>
        </xdr:from>
        <xdr:to>
          <xdr:col>3</xdr:col>
          <xdr:colOff>0</xdr:colOff>
          <xdr:row>16</xdr:row>
          <xdr:rowOff>76200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106680</xdr:rowOff>
        </xdr:from>
        <xdr:to>
          <xdr:col>3</xdr:col>
          <xdr:colOff>0</xdr:colOff>
          <xdr:row>17</xdr:row>
          <xdr:rowOff>60960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7620</xdr:rowOff>
        </xdr:from>
        <xdr:to>
          <xdr:col>3</xdr:col>
          <xdr:colOff>403860</xdr:colOff>
          <xdr:row>14</xdr:row>
          <xdr:rowOff>175260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特定機能病院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7620</xdr:rowOff>
        </xdr:from>
        <xdr:to>
          <xdr:col>2</xdr:col>
          <xdr:colOff>861060</xdr:colOff>
          <xdr:row>15</xdr:row>
          <xdr:rowOff>175260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地域医療⽀援病院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7620</xdr:rowOff>
        </xdr:from>
        <xdr:to>
          <xdr:col>3</xdr:col>
          <xdr:colOff>1303020</xdr:colOff>
          <xdr:row>16</xdr:row>
          <xdr:rowOff>175260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特定機能病院 地域医療⽀援病院以外の⼀般病院・診療所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3</xdr:col>
          <xdr:colOff>335280</xdr:colOff>
          <xdr:row>18</xdr:row>
          <xdr:rowOff>175260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健診・検診専⽤施設</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3</xdr:col>
          <xdr:colOff>335280</xdr:colOff>
          <xdr:row>17</xdr:row>
          <xdr:rowOff>175260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000-000071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がん診療連携拠点病院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xdr:row>
          <xdr:rowOff>22860</xdr:rowOff>
        </xdr:from>
        <xdr:to>
          <xdr:col>2</xdr:col>
          <xdr:colOff>30480</xdr:colOff>
          <xdr:row>20</xdr:row>
          <xdr:rowOff>220980</xdr:rowOff>
        </xdr:to>
        <xdr:sp macro="" textlink="">
          <xdr:nvSpPr>
            <xdr:cNvPr id="8307" name="Drop Down 115" hidden="1">
              <a:extLst>
                <a:ext uri="{63B3BB69-23CF-44E3-9099-C40C66FF867C}">
                  <a14:compatExt spid="_x0000_s8307"/>
                </a:ext>
                <a:ext uri="{FF2B5EF4-FFF2-40B4-BE49-F238E27FC236}">
                  <a16:creationId xmlns:a16="http://schemas.microsoft.com/office/drawing/2014/main" id="{00000000-0008-0000-0000-00007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22</xdr:row>
          <xdr:rowOff>22860</xdr:rowOff>
        </xdr:from>
        <xdr:to>
          <xdr:col>2</xdr:col>
          <xdr:colOff>30480</xdr:colOff>
          <xdr:row>22</xdr:row>
          <xdr:rowOff>220980</xdr:rowOff>
        </xdr:to>
        <xdr:sp macro="" textlink="">
          <xdr:nvSpPr>
            <xdr:cNvPr id="8309" name="Drop Down 117" hidden="1">
              <a:extLst>
                <a:ext uri="{63B3BB69-23CF-44E3-9099-C40C66FF867C}">
                  <a14:compatExt spid="_x0000_s8309"/>
                </a:ext>
                <a:ext uri="{FF2B5EF4-FFF2-40B4-BE49-F238E27FC236}">
                  <a16:creationId xmlns:a16="http://schemas.microsoft.com/office/drawing/2014/main" id="{00000000-0008-0000-0000-00007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5</xdr:row>
          <xdr:rowOff>160020</xdr:rowOff>
        </xdr:from>
        <xdr:to>
          <xdr:col>1</xdr:col>
          <xdr:colOff>137160</xdr:colOff>
          <xdr:row>7</xdr:row>
          <xdr:rowOff>30480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7</xdr:row>
          <xdr:rowOff>160020</xdr:rowOff>
        </xdr:from>
        <xdr:to>
          <xdr:col>1</xdr:col>
          <xdr:colOff>83820</xdr:colOff>
          <xdr:row>9</xdr:row>
          <xdr:rowOff>30480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9</xdr:row>
          <xdr:rowOff>160020</xdr:rowOff>
        </xdr:from>
        <xdr:to>
          <xdr:col>1</xdr:col>
          <xdr:colOff>83820</xdr:colOff>
          <xdr:row>11</xdr:row>
          <xdr:rowOff>30480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17</xdr:row>
          <xdr:rowOff>0</xdr:rowOff>
        </xdr:from>
        <xdr:to>
          <xdr:col>1</xdr:col>
          <xdr:colOff>83820</xdr:colOff>
          <xdr:row>18</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19</xdr:row>
          <xdr:rowOff>0</xdr:rowOff>
        </xdr:from>
        <xdr:to>
          <xdr:col>1</xdr:col>
          <xdr:colOff>83820</xdr:colOff>
          <xdr:row>20</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21</xdr:row>
          <xdr:rowOff>0</xdr:rowOff>
        </xdr:from>
        <xdr:to>
          <xdr:col>1</xdr:col>
          <xdr:colOff>83820</xdr:colOff>
          <xdr:row>22</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27</xdr:row>
          <xdr:rowOff>160020</xdr:rowOff>
        </xdr:from>
        <xdr:to>
          <xdr:col>1</xdr:col>
          <xdr:colOff>83820</xdr:colOff>
          <xdr:row>29</xdr:row>
          <xdr:rowOff>30480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29</xdr:row>
          <xdr:rowOff>160020</xdr:rowOff>
        </xdr:from>
        <xdr:to>
          <xdr:col>1</xdr:col>
          <xdr:colOff>83820</xdr:colOff>
          <xdr:row>31</xdr:row>
          <xdr:rowOff>30480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32</xdr:row>
          <xdr:rowOff>0</xdr:rowOff>
        </xdr:from>
        <xdr:to>
          <xdr:col>1</xdr:col>
          <xdr:colOff>83820</xdr:colOff>
          <xdr:row>33</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39</xdr:row>
          <xdr:rowOff>0</xdr:rowOff>
        </xdr:from>
        <xdr:to>
          <xdr:col>1</xdr:col>
          <xdr:colOff>83820</xdr:colOff>
          <xdr:row>40</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41</xdr:row>
          <xdr:rowOff>0</xdr:rowOff>
        </xdr:from>
        <xdr:to>
          <xdr:col>1</xdr:col>
          <xdr:colOff>83820</xdr:colOff>
          <xdr:row>42</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42</xdr:row>
          <xdr:rowOff>160020</xdr:rowOff>
        </xdr:from>
        <xdr:to>
          <xdr:col>1</xdr:col>
          <xdr:colOff>83820</xdr:colOff>
          <xdr:row>44</xdr:row>
          <xdr:rowOff>30480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51</xdr:row>
          <xdr:rowOff>0</xdr:rowOff>
        </xdr:from>
        <xdr:to>
          <xdr:col>1</xdr:col>
          <xdr:colOff>83820</xdr:colOff>
          <xdr:row>52</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53</xdr:row>
          <xdr:rowOff>0</xdr:rowOff>
        </xdr:from>
        <xdr:to>
          <xdr:col>1</xdr:col>
          <xdr:colOff>83820</xdr:colOff>
          <xdr:row>54</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55</xdr:row>
          <xdr:rowOff>0</xdr:rowOff>
        </xdr:from>
        <xdr:to>
          <xdr:col>1</xdr:col>
          <xdr:colOff>83820</xdr:colOff>
          <xdr:row>56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6</xdr:row>
          <xdr:rowOff>160020</xdr:rowOff>
        </xdr:from>
        <xdr:to>
          <xdr:col>10</xdr:col>
          <xdr:colOff>83820</xdr:colOff>
          <xdr:row>8</xdr:row>
          <xdr:rowOff>30480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8</xdr:row>
          <xdr:rowOff>160020</xdr:rowOff>
        </xdr:from>
        <xdr:to>
          <xdr:col>10</xdr:col>
          <xdr:colOff>83820</xdr:colOff>
          <xdr:row>10</xdr:row>
          <xdr:rowOff>30480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16</xdr:row>
          <xdr:rowOff>0</xdr:rowOff>
        </xdr:from>
        <xdr:to>
          <xdr:col>10</xdr:col>
          <xdr:colOff>83820</xdr:colOff>
          <xdr:row>17</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18</xdr:row>
          <xdr:rowOff>0</xdr:rowOff>
        </xdr:from>
        <xdr:to>
          <xdr:col>10</xdr:col>
          <xdr:colOff>83820</xdr:colOff>
          <xdr:row>19</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20</xdr:row>
          <xdr:rowOff>0</xdr:rowOff>
        </xdr:from>
        <xdr:to>
          <xdr:col>10</xdr:col>
          <xdr:colOff>83820</xdr:colOff>
          <xdr:row>21</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26</xdr:row>
          <xdr:rowOff>160020</xdr:rowOff>
        </xdr:from>
        <xdr:to>
          <xdr:col>10</xdr:col>
          <xdr:colOff>83820</xdr:colOff>
          <xdr:row>28</xdr:row>
          <xdr:rowOff>30480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28</xdr:row>
          <xdr:rowOff>160020</xdr:rowOff>
        </xdr:from>
        <xdr:to>
          <xdr:col>10</xdr:col>
          <xdr:colOff>83820</xdr:colOff>
          <xdr:row>30</xdr:row>
          <xdr:rowOff>30480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31</xdr:row>
          <xdr:rowOff>0</xdr:rowOff>
        </xdr:from>
        <xdr:to>
          <xdr:col>10</xdr:col>
          <xdr:colOff>83820</xdr:colOff>
          <xdr:row>32</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39</xdr:row>
          <xdr:rowOff>0</xdr:rowOff>
        </xdr:from>
        <xdr:to>
          <xdr:col>10</xdr:col>
          <xdr:colOff>83820</xdr:colOff>
          <xdr:row>40</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41</xdr:row>
          <xdr:rowOff>0</xdr:rowOff>
        </xdr:from>
        <xdr:to>
          <xdr:col>10</xdr:col>
          <xdr:colOff>83820</xdr:colOff>
          <xdr:row>42</xdr:row>
          <xdr:rowOff>38100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42</xdr:row>
          <xdr:rowOff>160020</xdr:rowOff>
        </xdr:from>
        <xdr:to>
          <xdr:col>10</xdr:col>
          <xdr:colOff>83820</xdr:colOff>
          <xdr:row>44</xdr:row>
          <xdr:rowOff>30480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50</xdr:row>
          <xdr:rowOff>0</xdr:rowOff>
        </xdr:from>
        <xdr:to>
          <xdr:col>10</xdr:col>
          <xdr:colOff>83820</xdr:colOff>
          <xdr:row>51</xdr:row>
          <xdr:rowOff>38100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52</xdr:row>
          <xdr:rowOff>0</xdr:rowOff>
        </xdr:from>
        <xdr:to>
          <xdr:col>10</xdr:col>
          <xdr:colOff>83820</xdr:colOff>
          <xdr:row>53</xdr:row>
          <xdr:rowOff>38100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54</xdr:row>
          <xdr:rowOff>0</xdr:rowOff>
        </xdr:from>
        <xdr:to>
          <xdr:col>10</xdr:col>
          <xdr:colOff>83820</xdr:colOff>
          <xdr:row>55</xdr:row>
          <xdr:rowOff>38100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449580</xdr:colOff>
          <xdr:row>5</xdr:row>
          <xdr:rowOff>0</xdr:rowOff>
        </xdr:from>
        <xdr:to>
          <xdr:col>10</xdr:col>
          <xdr:colOff>76200</xdr:colOff>
          <xdr:row>6</xdr:row>
          <xdr:rowOff>38100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66</xdr:row>
          <xdr:rowOff>160020</xdr:rowOff>
        </xdr:from>
        <xdr:to>
          <xdr:col>1</xdr:col>
          <xdr:colOff>83820</xdr:colOff>
          <xdr:row>68</xdr:row>
          <xdr:rowOff>30480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68</xdr:row>
          <xdr:rowOff>160020</xdr:rowOff>
        </xdr:from>
        <xdr:to>
          <xdr:col>1</xdr:col>
          <xdr:colOff>83820</xdr:colOff>
          <xdr:row>70</xdr:row>
          <xdr:rowOff>30480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77</xdr:row>
          <xdr:rowOff>0</xdr:rowOff>
        </xdr:from>
        <xdr:to>
          <xdr:col>1</xdr:col>
          <xdr:colOff>83820</xdr:colOff>
          <xdr:row>78</xdr:row>
          <xdr:rowOff>38100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79</xdr:row>
          <xdr:rowOff>0</xdr:rowOff>
        </xdr:from>
        <xdr:to>
          <xdr:col>1</xdr:col>
          <xdr:colOff>83820</xdr:colOff>
          <xdr:row>80</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81</xdr:row>
          <xdr:rowOff>0</xdr:rowOff>
        </xdr:from>
        <xdr:to>
          <xdr:col>1</xdr:col>
          <xdr:colOff>83820</xdr:colOff>
          <xdr:row>82</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87</xdr:row>
          <xdr:rowOff>160020</xdr:rowOff>
        </xdr:from>
        <xdr:to>
          <xdr:col>1</xdr:col>
          <xdr:colOff>83820</xdr:colOff>
          <xdr:row>89</xdr:row>
          <xdr:rowOff>30480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89</xdr:row>
          <xdr:rowOff>160020</xdr:rowOff>
        </xdr:from>
        <xdr:to>
          <xdr:col>1</xdr:col>
          <xdr:colOff>83820</xdr:colOff>
          <xdr:row>91</xdr:row>
          <xdr:rowOff>30480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92</xdr:row>
          <xdr:rowOff>0</xdr:rowOff>
        </xdr:from>
        <xdr:to>
          <xdr:col>1</xdr:col>
          <xdr:colOff>83820</xdr:colOff>
          <xdr:row>93</xdr:row>
          <xdr:rowOff>38100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99</xdr:row>
          <xdr:rowOff>0</xdr:rowOff>
        </xdr:from>
        <xdr:to>
          <xdr:col>1</xdr:col>
          <xdr:colOff>83820</xdr:colOff>
          <xdr:row>100</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101</xdr:row>
          <xdr:rowOff>0</xdr:rowOff>
        </xdr:from>
        <xdr:to>
          <xdr:col>1</xdr:col>
          <xdr:colOff>83820</xdr:colOff>
          <xdr:row>102</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102</xdr:row>
          <xdr:rowOff>160020</xdr:rowOff>
        </xdr:from>
        <xdr:to>
          <xdr:col>1</xdr:col>
          <xdr:colOff>83820</xdr:colOff>
          <xdr:row>104</xdr:row>
          <xdr:rowOff>30480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110</xdr:row>
          <xdr:rowOff>0</xdr:rowOff>
        </xdr:from>
        <xdr:to>
          <xdr:col>1</xdr:col>
          <xdr:colOff>83820</xdr:colOff>
          <xdr:row>111</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112</xdr:row>
          <xdr:rowOff>0</xdr:rowOff>
        </xdr:from>
        <xdr:to>
          <xdr:col>1</xdr:col>
          <xdr:colOff>83820</xdr:colOff>
          <xdr:row>113</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114</xdr:row>
          <xdr:rowOff>0</xdr:rowOff>
        </xdr:from>
        <xdr:to>
          <xdr:col>1</xdr:col>
          <xdr:colOff>83820</xdr:colOff>
          <xdr:row>115</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449580</xdr:colOff>
          <xdr:row>65</xdr:row>
          <xdr:rowOff>0</xdr:rowOff>
        </xdr:from>
        <xdr:to>
          <xdr:col>1</xdr:col>
          <xdr:colOff>76200</xdr:colOff>
          <xdr:row>66</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480060</xdr:colOff>
          <xdr:row>5</xdr:row>
          <xdr:rowOff>160020</xdr:rowOff>
        </xdr:from>
        <xdr:to>
          <xdr:col>1</xdr:col>
          <xdr:colOff>106680</xdr:colOff>
          <xdr:row>7</xdr:row>
          <xdr:rowOff>30480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7</xdr:row>
          <xdr:rowOff>160020</xdr:rowOff>
        </xdr:from>
        <xdr:to>
          <xdr:col>1</xdr:col>
          <xdr:colOff>106680</xdr:colOff>
          <xdr:row>9</xdr:row>
          <xdr:rowOff>30480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11</xdr:row>
          <xdr:rowOff>160020</xdr:rowOff>
        </xdr:from>
        <xdr:to>
          <xdr:col>1</xdr:col>
          <xdr:colOff>106680</xdr:colOff>
          <xdr:row>13</xdr:row>
          <xdr:rowOff>30480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14</xdr:row>
          <xdr:rowOff>0</xdr:rowOff>
        </xdr:from>
        <xdr:to>
          <xdr:col>1</xdr:col>
          <xdr:colOff>106680</xdr:colOff>
          <xdr:row>15</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16</xdr:row>
          <xdr:rowOff>0</xdr:rowOff>
        </xdr:from>
        <xdr:to>
          <xdr:col>1</xdr:col>
          <xdr:colOff>106680</xdr:colOff>
          <xdr:row>17</xdr:row>
          <xdr:rowOff>38100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25</xdr:row>
          <xdr:rowOff>160020</xdr:rowOff>
        </xdr:from>
        <xdr:to>
          <xdr:col>1</xdr:col>
          <xdr:colOff>106680</xdr:colOff>
          <xdr:row>27</xdr:row>
          <xdr:rowOff>30480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27</xdr:row>
          <xdr:rowOff>160020</xdr:rowOff>
        </xdr:from>
        <xdr:to>
          <xdr:col>1</xdr:col>
          <xdr:colOff>106680</xdr:colOff>
          <xdr:row>29</xdr:row>
          <xdr:rowOff>30480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30</xdr:row>
          <xdr:rowOff>0</xdr:rowOff>
        </xdr:from>
        <xdr:to>
          <xdr:col>1</xdr:col>
          <xdr:colOff>106680</xdr:colOff>
          <xdr:row>31</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33</xdr:row>
          <xdr:rowOff>0</xdr:rowOff>
        </xdr:from>
        <xdr:to>
          <xdr:col>1</xdr:col>
          <xdr:colOff>106680</xdr:colOff>
          <xdr:row>34</xdr:row>
          <xdr:rowOff>38100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35</xdr:row>
          <xdr:rowOff>0</xdr:rowOff>
        </xdr:from>
        <xdr:to>
          <xdr:col>1</xdr:col>
          <xdr:colOff>106680</xdr:colOff>
          <xdr:row>36</xdr:row>
          <xdr:rowOff>38100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37</xdr:row>
          <xdr:rowOff>0</xdr:rowOff>
        </xdr:from>
        <xdr:to>
          <xdr:col>1</xdr:col>
          <xdr:colOff>106680</xdr:colOff>
          <xdr:row>38</xdr:row>
          <xdr:rowOff>38100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49</xdr:row>
          <xdr:rowOff>0</xdr:rowOff>
        </xdr:from>
        <xdr:to>
          <xdr:col>1</xdr:col>
          <xdr:colOff>106680</xdr:colOff>
          <xdr:row>50</xdr:row>
          <xdr:rowOff>38100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51</xdr:row>
          <xdr:rowOff>0</xdr:rowOff>
        </xdr:from>
        <xdr:to>
          <xdr:col>1</xdr:col>
          <xdr:colOff>106680</xdr:colOff>
          <xdr:row>52</xdr:row>
          <xdr:rowOff>38100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54</xdr:row>
          <xdr:rowOff>0</xdr:rowOff>
        </xdr:from>
        <xdr:to>
          <xdr:col>1</xdr:col>
          <xdr:colOff>106680</xdr:colOff>
          <xdr:row>55</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3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4</xdr:row>
          <xdr:rowOff>0</xdr:rowOff>
        </xdr:from>
        <xdr:to>
          <xdr:col>1</xdr:col>
          <xdr:colOff>99060</xdr:colOff>
          <xdr:row>5</xdr:row>
          <xdr:rowOff>38100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3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9</xdr:row>
          <xdr:rowOff>160020</xdr:rowOff>
        </xdr:from>
        <xdr:to>
          <xdr:col>1</xdr:col>
          <xdr:colOff>106680</xdr:colOff>
          <xdr:row>11</xdr:row>
          <xdr:rowOff>30480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3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39</xdr:row>
          <xdr:rowOff>0</xdr:rowOff>
        </xdr:from>
        <xdr:to>
          <xdr:col>1</xdr:col>
          <xdr:colOff>106680</xdr:colOff>
          <xdr:row>40</xdr:row>
          <xdr:rowOff>38100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3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41</xdr:row>
          <xdr:rowOff>0</xdr:rowOff>
        </xdr:from>
        <xdr:to>
          <xdr:col>1</xdr:col>
          <xdr:colOff>106680</xdr:colOff>
          <xdr:row>42</xdr:row>
          <xdr:rowOff>38100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3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43</xdr:row>
          <xdr:rowOff>0</xdr:rowOff>
        </xdr:from>
        <xdr:to>
          <xdr:col>1</xdr:col>
          <xdr:colOff>106680</xdr:colOff>
          <xdr:row>44</xdr:row>
          <xdr:rowOff>38100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3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45</xdr:row>
          <xdr:rowOff>0</xdr:rowOff>
        </xdr:from>
        <xdr:to>
          <xdr:col>1</xdr:col>
          <xdr:colOff>106680</xdr:colOff>
          <xdr:row>46</xdr:row>
          <xdr:rowOff>38100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3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56</xdr:row>
          <xdr:rowOff>0</xdr:rowOff>
        </xdr:from>
        <xdr:to>
          <xdr:col>1</xdr:col>
          <xdr:colOff>106680</xdr:colOff>
          <xdr:row>57</xdr:row>
          <xdr:rowOff>38100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3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0</xdr:row>
          <xdr:rowOff>0</xdr:rowOff>
        </xdr:from>
        <xdr:to>
          <xdr:col>10</xdr:col>
          <xdr:colOff>99060</xdr:colOff>
          <xdr:row>1</xdr:row>
          <xdr:rowOff>7620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3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18</xdr:row>
          <xdr:rowOff>0</xdr:rowOff>
        </xdr:from>
        <xdr:to>
          <xdr:col>1</xdr:col>
          <xdr:colOff>106680</xdr:colOff>
          <xdr:row>19</xdr:row>
          <xdr:rowOff>38100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3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20</xdr:row>
          <xdr:rowOff>7620</xdr:rowOff>
        </xdr:from>
        <xdr:to>
          <xdr:col>1</xdr:col>
          <xdr:colOff>106680</xdr:colOff>
          <xdr:row>21</xdr:row>
          <xdr:rowOff>45720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3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22</xdr:row>
          <xdr:rowOff>7620</xdr:rowOff>
        </xdr:from>
        <xdr:to>
          <xdr:col>1</xdr:col>
          <xdr:colOff>106680</xdr:colOff>
          <xdr:row>23</xdr:row>
          <xdr:rowOff>45720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3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2</xdr:row>
          <xdr:rowOff>0</xdr:rowOff>
        </xdr:from>
        <xdr:to>
          <xdr:col>10</xdr:col>
          <xdr:colOff>99060</xdr:colOff>
          <xdr:row>3</xdr:row>
          <xdr:rowOff>38100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3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5</xdr:row>
          <xdr:rowOff>0</xdr:rowOff>
        </xdr:from>
        <xdr:to>
          <xdr:col>10</xdr:col>
          <xdr:colOff>99060</xdr:colOff>
          <xdr:row>6</xdr:row>
          <xdr:rowOff>38100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3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7</xdr:row>
          <xdr:rowOff>0</xdr:rowOff>
        </xdr:from>
        <xdr:to>
          <xdr:col>10</xdr:col>
          <xdr:colOff>99060</xdr:colOff>
          <xdr:row>8</xdr:row>
          <xdr:rowOff>38100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3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10</xdr:row>
          <xdr:rowOff>0</xdr:rowOff>
        </xdr:from>
        <xdr:to>
          <xdr:col>10</xdr:col>
          <xdr:colOff>99060</xdr:colOff>
          <xdr:row>11</xdr:row>
          <xdr:rowOff>38100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3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13</xdr:row>
          <xdr:rowOff>0</xdr:rowOff>
        </xdr:from>
        <xdr:to>
          <xdr:col>10</xdr:col>
          <xdr:colOff>99060</xdr:colOff>
          <xdr:row>14</xdr:row>
          <xdr:rowOff>38100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3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17</xdr:row>
          <xdr:rowOff>0</xdr:rowOff>
        </xdr:from>
        <xdr:to>
          <xdr:col>10</xdr:col>
          <xdr:colOff>99060</xdr:colOff>
          <xdr:row>18</xdr:row>
          <xdr:rowOff>38100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3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19</xdr:row>
          <xdr:rowOff>0</xdr:rowOff>
        </xdr:from>
        <xdr:to>
          <xdr:col>10</xdr:col>
          <xdr:colOff>99060</xdr:colOff>
          <xdr:row>20</xdr:row>
          <xdr:rowOff>38100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3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22</xdr:row>
          <xdr:rowOff>0</xdr:rowOff>
        </xdr:from>
        <xdr:to>
          <xdr:col>10</xdr:col>
          <xdr:colOff>99060</xdr:colOff>
          <xdr:row>23</xdr:row>
          <xdr:rowOff>38100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3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24</xdr:row>
          <xdr:rowOff>0</xdr:rowOff>
        </xdr:from>
        <xdr:to>
          <xdr:col>10</xdr:col>
          <xdr:colOff>99060</xdr:colOff>
          <xdr:row>25</xdr:row>
          <xdr:rowOff>38100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3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27</xdr:row>
          <xdr:rowOff>0</xdr:rowOff>
        </xdr:from>
        <xdr:to>
          <xdr:col>10</xdr:col>
          <xdr:colOff>99060</xdr:colOff>
          <xdr:row>28</xdr:row>
          <xdr:rowOff>38100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3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30</xdr:row>
          <xdr:rowOff>0</xdr:rowOff>
        </xdr:from>
        <xdr:to>
          <xdr:col>10</xdr:col>
          <xdr:colOff>99060</xdr:colOff>
          <xdr:row>31</xdr:row>
          <xdr:rowOff>38100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3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32</xdr:row>
          <xdr:rowOff>0</xdr:rowOff>
        </xdr:from>
        <xdr:to>
          <xdr:col>10</xdr:col>
          <xdr:colOff>99060</xdr:colOff>
          <xdr:row>33</xdr:row>
          <xdr:rowOff>38100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3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35</xdr:row>
          <xdr:rowOff>0</xdr:rowOff>
        </xdr:from>
        <xdr:to>
          <xdr:col>10</xdr:col>
          <xdr:colOff>99060</xdr:colOff>
          <xdr:row>36</xdr:row>
          <xdr:rowOff>38100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3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38</xdr:row>
          <xdr:rowOff>0</xdr:rowOff>
        </xdr:from>
        <xdr:to>
          <xdr:col>10</xdr:col>
          <xdr:colOff>99060</xdr:colOff>
          <xdr:row>39</xdr:row>
          <xdr:rowOff>38100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3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41</xdr:row>
          <xdr:rowOff>0</xdr:rowOff>
        </xdr:from>
        <xdr:to>
          <xdr:col>10</xdr:col>
          <xdr:colOff>99060</xdr:colOff>
          <xdr:row>42</xdr:row>
          <xdr:rowOff>38100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3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46</xdr:row>
          <xdr:rowOff>0</xdr:rowOff>
        </xdr:from>
        <xdr:to>
          <xdr:col>10</xdr:col>
          <xdr:colOff>99060</xdr:colOff>
          <xdr:row>47</xdr:row>
          <xdr:rowOff>38100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3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48</xdr:row>
          <xdr:rowOff>0</xdr:rowOff>
        </xdr:from>
        <xdr:to>
          <xdr:col>10</xdr:col>
          <xdr:colOff>99060</xdr:colOff>
          <xdr:row>49</xdr:row>
          <xdr:rowOff>38100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3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51</xdr:row>
          <xdr:rowOff>0</xdr:rowOff>
        </xdr:from>
        <xdr:to>
          <xdr:col>10</xdr:col>
          <xdr:colOff>99060</xdr:colOff>
          <xdr:row>52</xdr:row>
          <xdr:rowOff>38100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3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53</xdr:row>
          <xdr:rowOff>0</xdr:rowOff>
        </xdr:from>
        <xdr:to>
          <xdr:col>10</xdr:col>
          <xdr:colOff>99060</xdr:colOff>
          <xdr:row>54</xdr:row>
          <xdr:rowOff>38100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3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56</xdr:row>
          <xdr:rowOff>0</xdr:rowOff>
        </xdr:from>
        <xdr:to>
          <xdr:col>10</xdr:col>
          <xdr:colOff>99060</xdr:colOff>
          <xdr:row>57</xdr:row>
          <xdr:rowOff>38100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3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59</xdr:row>
          <xdr:rowOff>0</xdr:rowOff>
        </xdr:from>
        <xdr:to>
          <xdr:col>1</xdr:col>
          <xdr:colOff>99060</xdr:colOff>
          <xdr:row>60</xdr:row>
          <xdr:rowOff>38100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3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61</xdr:row>
          <xdr:rowOff>0</xdr:rowOff>
        </xdr:from>
        <xdr:to>
          <xdr:col>1</xdr:col>
          <xdr:colOff>99060</xdr:colOff>
          <xdr:row>62</xdr:row>
          <xdr:rowOff>38100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3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63</xdr:row>
          <xdr:rowOff>0</xdr:rowOff>
        </xdr:from>
        <xdr:to>
          <xdr:col>1</xdr:col>
          <xdr:colOff>99060</xdr:colOff>
          <xdr:row>64</xdr:row>
          <xdr:rowOff>38100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3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65</xdr:row>
          <xdr:rowOff>0</xdr:rowOff>
        </xdr:from>
        <xdr:to>
          <xdr:col>1</xdr:col>
          <xdr:colOff>99060</xdr:colOff>
          <xdr:row>66</xdr:row>
          <xdr:rowOff>38100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3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68</xdr:row>
          <xdr:rowOff>0</xdr:rowOff>
        </xdr:from>
        <xdr:to>
          <xdr:col>1</xdr:col>
          <xdr:colOff>99060</xdr:colOff>
          <xdr:row>69</xdr:row>
          <xdr:rowOff>38100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3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74</xdr:row>
          <xdr:rowOff>0</xdr:rowOff>
        </xdr:from>
        <xdr:to>
          <xdr:col>1</xdr:col>
          <xdr:colOff>99060</xdr:colOff>
          <xdr:row>75</xdr:row>
          <xdr:rowOff>38100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3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77</xdr:row>
          <xdr:rowOff>0</xdr:rowOff>
        </xdr:from>
        <xdr:to>
          <xdr:col>1</xdr:col>
          <xdr:colOff>99060</xdr:colOff>
          <xdr:row>78</xdr:row>
          <xdr:rowOff>38100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3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80</xdr:row>
          <xdr:rowOff>0</xdr:rowOff>
        </xdr:from>
        <xdr:to>
          <xdr:col>1</xdr:col>
          <xdr:colOff>99060</xdr:colOff>
          <xdr:row>81</xdr:row>
          <xdr:rowOff>38100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3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82</xdr:row>
          <xdr:rowOff>0</xdr:rowOff>
        </xdr:from>
        <xdr:to>
          <xdr:col>1</xdr:col>
          <xdr:colOff>99060</xdr:colOff>
          <xdr:row>83</xdr:row>
          <xdr:rowOff>38100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3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85</xdr:row>
          <xdr:rowOff>0</xdr:rowOff>
        </xdr:from>
        <xdr:to>
          <xdr:col>1</xdr:col>
          <xdr:colOff>99060</xdr:colOff>
          <xdr:row>86</xdr:row>
          <xdr:rowOff>38100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3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88</xdr:row>
          <xdr:rowOff>0</xdr:rowOff>
        </xdr:from>
        <xdr:to>
          <xdr:col>1</xdr:col>
          <xdr:colOff>99060</xdr:colOff>
          <xdr:row>89</xdr:row>
          <xdr:rowOff>38100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3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93</xdr:row>
          <xdr:rowOff>0</xdr:rowOff>
        </xdr:from>
        <xdr:to>
          <xdr:col>1</xdr:col>
          <xdr:colOff>99060</xdr:colOff>
          <xdr:row>94</xdr:row>
          <xdr:rowOff>38100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3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96</xdr:row>
          <xdr:rowOff>0</xdr:rowOff>
        </xdr:from>
        <xdr:to>
          <xdr:col>1</xdr:col>
          <xdr:colOff>99060</xdr:colOff>
          <xdr:row>97</xdr:row>
          <xdr:rowOff>38100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3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99</xdr:row>
          <xdr:rowOff>0</xdr:rowOff>
        </xdr:from>
        <xdr:to>
          <xdr:col>1</xdr:col>
          <xdr:colOff>99060</xdr:colOff>
          <xdr:row>100</xdr:row>
          <xdr:rowOff>38100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3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102</xdr:row>
          <xdr:rowOff>0</xdr:rowOff>
        </xdr:from>
        <xdr:to>
          <xdr:col>1</xdr:col>
          <xdr:colOff>99060</xdr:colOff>
          <xdr:row>103</xdr:row>
          <xdr:rowOff>38100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3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106</xdr:row>
          <xdr:rowOff>0</xdr:rowOff>
        </xdr:from>
        <xdr:to>
          <xdr:col>1</xdr:col>
          <xdr:colOff>99060</xdr:colOff>
          <xdr:row>107</xdr:row>
          <xdr:rowOff>38100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3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109</xdr:row>
          <xdr:rowOff>0</xdr:rowOff>
        </xdr:from>
        <xdr:to>
          <xdr:col>1</xdr:col>
          <xdr:colOff>99060</xdr:colOff>
          <xdr:row>110</xdr:row>
          <xdr:rowOff>38100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3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112</xdr:row>
          <xdr:rowOff>0</xdr:rowOff>
        </xdr:from>
        <xdr:to>
          <xdr:col>1</xdr:col>
          <xdr:colOff>99060</xdr:colOff>
          <xdr:row>113</xdr:row>
          <xdr:rowOff>38100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3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115</xdr:row>
          <xdr:rowOff>0</xdr:rowOff>
        </xdr:from>
        <xdr:to>
          <xdr:col>1</xdr:col>
          <xdr:colOff>99060</xdr:colOff>
          <xdr:row>116</xdr:row>
          <xdr:rowOff>38100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3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64</xdr:row>
          <xdr:rowOff>0</xdr:rowOff>
        </xdr:from>
        <xdr:to>
          <xdr:col>10</xdr:col>
          <xdr:colOff>99060</xdr:colOff>
          <xdr:row>65</xdr:row>
          <xdr:rowOff>38100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3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67</xdr:row>
          <xdr:rowOff>0</xdr:rowOff>
        </xdr:from>
        <xdr:to>
          <xdr:col>10</xdr:col>
          <xdr:colOff>99060</xdr:colOff>
          <xdr:row>68</xdr:row>
          <xdr:rowOff>38100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3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70</xdr:row>
          <xdr:rowOff>0</xdr:rowOff>
        </xdr:from>
        <xdr:to>
          <xdr:col>10</xdr:col>
          <xdr:colOff>99060</xdr:colOff>
          <xdr:row>71</xdr:row>
          <xdr:rowOff>38100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3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75</xdr:row>
          <xdr:rowOff>0</xdr:rowOff>
        </xdr:from>
        <xdr:to>
          <xdr:col>10</xdr:col>
          <xdr:colOff>99060</xdr:colOff>
          <xdr:row>76</xdr:row>
          <xdr:rowOff>38100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3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79</xdr:row>
          <xdr:rowOff>0</xdr:rowOff>
        </xdr:from>
        <xdr:to>
          <xdr:col>10</xdr:col>
          <xdr:colOff>99060</xdr:colOff>
          <xdr:row>80</xdr:row>
          <xdr:rowOff>38100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3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83</xdr:row>
          <xdr:rowOff>0</xdr:rowOff>
        </xdr:from>
        <xdr:to>
          <xdr:col>10</xdr:col>
          <xdr:colOff>99060</xdr:colOff>
          <xdr:row>84</xdr:row>
          <xdr:rowOff>38100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3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87</xdr:row>
          <xdr:rowOff>0</xdr:rowOff>
        </xdr:from>
        <xdr:to>
          <xdr:col>10</xdr:col>
          <xdr:colOff>99060</xdr:colOff>
          <xdr:row>88</xdr:row>
          <xdr:rowOff>38100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3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90</xdr:row>
          <xdr:rowOff>0</xdr:rowOff>
        </xdr:from>
        <xdr:to>
          <xdr:col>10</xdr:col>
          <xdr:colOff>99060</xdr:colOff>
          <xdr:row>91</xdr:row>
          <xdr:rowOff>38100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3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93</xdr:row>
          <xdr:rowOff>0</xdr:rowOff>
        </xdr:from>
        <xdr:to>
          <xdr:col>10</xdr:col>
          <xdr:colOff>99060</xdr:colOff>
          <xdr:row>94</xdr:row>
          <xdr:rowOff>38100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3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97</xdr:row>
          <xdr:rowOff>0</xdr:rowOff>
        </xdr:from>
        <xdr:to>
          <xdr:col>10</xdr:col>
          <xdr:colOff>99060</xdr:colOff>
          <xdr:row>98</xdr:row>
          <xdr:rowOff>38100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3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100</xdr:row>
          <xdr:rowOff>0</xdr:rowOff>
        </xdr:from>
        <xdr:to>
          <xdr:col>10</xdr:col>
          <xdr:colOff>99060</xdr:colOff>
          <xdr:row>101</xdr:row>
          <xdr:rowOff>38100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3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104</xdr:row>
          <xdr:rowOff>0</xdr:rowOff>
        </xdr:from>
        <xdr:to>
          <xdr:col>10</xdr:col>
          <xdr:colOff>99060</xdr:colOff>
          <xdr:row>105</xdr:row>
          <xdr:rowOff>38100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3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108</xdr:row>
          <xdr:rowOff>0</xdr:rowOff>
        </xdr:from>
        <xdr:to>
          <xdr:col>10</xdr:col>
          <xdr:colOff>99060</xdr:colOff>
          <xdr:row>109</xdr:row>
          <xdr:rowOff>38100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3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110</xdr:row>
          <xdr:rowOff>0</xdr:rowOff>
        </xdr:from>
        <xdr:to>
          <xdr:col>10</xdr:col>
          <xdr:colOff>99060</xdr:colOff>
          <xdr:row>111</xdr:row>
          <xdr:rowOff>38100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3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111</xdr:row>
          <xdr:rowOff>144780</xdr:rowOff>
        </xdr:from>
        <xdr:to>
          <xdr:col>10</xdr:col>
          <xdr:colOff>99060</xdr:colOff>
          <xdr:row>113</xdr:row>
          <xdr:rowOff>22860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3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120</xdr:row>
          <xdr:rowOff>0</xdr:rowOff>
        </xdr:from>
        <xdr:to>
          <xdr:col>1</xdr:col>
          <xdr:colOff>99060</xdr:colOff>
          <xdr:row>121</xdr:row>
          <xdr:rowOff>38100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3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124</xdr:row>
          <xdr:rowOff>0</xdr:rowOff>
        </xdr:from>
        <xdr:to>
          <xdr:col>1</xdr:col>
          <xdr:colOff>99060</xdr:colOff>
          <xdr:row>125</xdr:row>
          <xdr:rowOff>38100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3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127</xdr:row>
          <xdr:rowOff>0</xdr:rowOff>
        </xdr:from>
        <xdr:to>
          <xdr:col>1</xdr:col>
          <xdr:colOff>99060</xdr:colOff>
          <xdr:row>128</xdr:row>
          <xdr:rowOff>38100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3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129</xdr:row>
          <xdr:rowOff>0</xdr:rowOff>
        </xdr:from>
        <xdr:to>
          <xdr:col>1</xdr:col>
          <xdr:colOff>99060</xdr:colOff>
          <xdr:row>130</xdr:row>
          <xdr:rowOff>38100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3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132</xdr:row>
          <xdr:rowOff>0</xdr:rowOff>
        </xdr:from>
        <xdr:to>
          <xdr:col>1</xdr:col>
          <xdr:colOff>99060</xdr:colOff>
          <xdr:row>133</xdr:row>
          <xdr:rowOff>38100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3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135</xdr:row>
          <xdr:rowOff>0</xdr:rowOff>
        </xdr:from>
        <xdr:to>
          <xdr:col>1</xdr:col>
          <xdr:colOff>99060</xdr:colOff>
          <xdr:row>136</xdr:row>
          <xdr:rowOff>38100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3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137</xdr:row>
          <xdr:rowOff>0</xdr:rowOff>
        </xdr:from>
        <xdr:to>
          <xdr:col>1</xdr:col>
          <xdr:colOff>99060</xdr:colOff>
          <xdr:row>138</xdr:row>
          <xdr:rowOff>38100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3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142</xdr:row>
          <xdr:rowOff>0</xdr:rowOff>
        </xdr:from>
        <xdr:to>
          <xdr:col>1</xdr:col>
          <xdr:colOff>99060</xdr:colOff>
          <xdr:row>143</xdr:row>
          <xdr:rowOff>38100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3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144</xdr:row>
          <xdr:rowOff>0</xdr:rowOff>
        </xdr:from>
        <xdr:to>
          <xdr:col>1</xdr:col>
          <xdr:colOff>99060</xdr:colOff>
          <xdr:row>145</xdr:row>
          <xdr:rowOff>38100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3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146</xdr:row>
          <xdr:rowOff>0</xdr:rowOff>
        </xdr:from>
        <xdr:to>
          <xdr:col>1</xdr:col>
          <xdr:colOff>99060</xdr:colOff>
          <xdr:row>147</xdr:row>
          <xdr:rowOff>38100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3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148</xdr:row>
          <xdr:rowOff>0</xdr:rowOff>
        </xdr:from>
        <xdr:to>
          <xdr:col>1</xdr:col>
          <xdr:colOff>99060</xdr:colOff>
          <xdr:row>149</xdr:row>
          <xdr:rowOff>38100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3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150</xdr:row>
          <xdr:rowOff>0</xdr:rowOff>
        </xdr:from>
        <xdr:to>
          <xdr:col>1</xdr:col>
          <xdr:colOff>99060</xdr:colOff>
          <xdr:row>151</xdr:row>
          <xdr:rowOff>38100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3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155</xdr:row>
          <xdr:rowOff>0</xdr:rowOff>
        </xdr:from>
        <xdr:to>
          <xdr:col>1</xdr:col>
          <xdr:colOff>99060</xdr:colOff>
          <xdr:row>156</xdr:row>
          <xdr:rowOff>38100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3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158</xdr:row>
          <xdr:rowOff>0</xdr:rowOff>
        </xdr:from>
        <xdr:to>
          <xdr:col>1</xdr:col>
          <xdr:colOff>99060</xdr:colOff>
          <xdr:row>159</xdr:row>
          <xdr:rowOff>38100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3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161</xdr:row>
          <xdr:rowOff>0</xdr:rowOff>
        </xdr:from>
        <xdr:to>
          <xdr:col>1</xdr:col>
          <xdr:colOff>99060</xdr:colOff>
          <xdr:row>162</xdr:row>
          <xdr:rowOff>38100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3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36</xdr:row>
          <xdr:rowOff>114300</xdr:rowOff>
        </xdr:from>
        <xdr:to>
          <xdr:col>4</xdr:col>
          <xdr:colOff>0</xdr:colOff>
          <xdr:row>38</xdr:row>
          <xdr:rowOff>22860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114300</xdr:rowOff>
        </xdr:from>
        <xdr:to>
          <xdr:col>4</xdr:col>
          <xdr:colOff>0</xdr:colOff>
          <xdr:row>39</xdr:row>
          <xdr:rowOff>30480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17</xdr:row>
      <xdr:rowOff>0</xdr:rowOff>
    </xdr:from>
    <xdr:to>
      <xdr:col>1</xdr:col>
      <xdr:colOff>0</xdr:colOff>
      <xdr:row>48</xdr:row>
      <xdr:rowOff>0</xdr:rowOff>
    </xdr:to>
    <xdr:graphicFrame macro="">
      <xdr:nvGraphicFramePr>
        <xdr:cNvPr id="3" name="グラフ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11</xdr:row>
      <xdr:rowOff>0</xdr:rowOff>
    </xdr:from>
    <xdr:to>
      <xdr:col>4</xdr:col>
      <xdr:colOff>0</xdr:colOff>
      <xdr:row>27</xdr:row>
      <xdr:rowOff>0</xdr:rowOff>
    </xdr:to>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11</xdr:row>
      <xdr:rowOff>0</xdr:rowOff>
    </xdr:from>
    <xdr:to>
      <xdr:col>1</xdr:col>
      <xdr:colOff>313909</xdr:colOff>
      <xdr:row>27</xdr:row>
      <xdr:rowOff>0</xdr:rowOff>
    </xdr:to>
    <xdr:graphicFrame macro="">
      <xdr:nvGraphicFramePr>
        <xdr:cNvPr id="9" name="グラフ 8">
          <a:extLst>
            <a:ext uri="{FF2B5EF4-FFF2-40B4-BE49-F238E27FC236}">
              <a16:creationId xmlns:a16="http://schemas.microsoft.com/office/drawing/2014/main" id="{00000000-0008-0000-09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3" Type="http://schemas.openxmlformats.org/officeDocument/2006/relationships/vmlDrawing" Target="../drawings/vmlDrawing2.vml"/><Relationship Id="rId21" Type="http://schemas.openxmlformats.org/officeDocument/2006/relationships/ctrlProp" Target="../ctrlProps/ctrlProp50.xml"/><Relationship Id="rId34" Type="http://schemas.openxmlformats.org/officeDocument/2006/relationships/ctrlProp" Target="../ctrlProps/ctrlProp63.xml"/><Relationship Id="rId42" Type="http://schemas.openxmlformats.org/officeDocument/2006/relationships/ctrlProp" Target="../ctrlProps/ctrlProp71.xml"/><Relationship Id="rId47" Type="http://schemas.openxmlformats.org/officeDocument/2006/relationships/ctrlProp" Target="../ctrlProps/ctrlProp76.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46" Type="http://schemas.openxmlformats.org/officeDocument/2006/relationships/ctrlProp" Target="../ctrlProps/ctrlProp75.xml"/><Relationship Id="rId2" Type="http://schemas.openxmlformats.org/officeDocument/2006/relationships/drawing" Target="../drawings/drawing2.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41" Type="http://schemas.openxmlformats.org/officeDocument/2006/relationships/ctrlProp" Target="../ctrlProps/ctrlProp70.xml"/><Relationship Id="rId1" Type="http://schemas.openxmlformats.org/officeDocument/2006/relationships/printerSettings" Target="../printerSettings/printerSettings2.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40" Type="http://schemas.openxmlformats.org/officeDocument/2006/relationships/ctrlProp" Target="../ctrlProps/ctrlProp69.xml"/><Relationship Id="rId45" Type="http://schemas.openxmlformats.org/officeDocument/2006/relationships/ctrlProp" Target="../ctrlProps/ctrlProp74.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4" Type="http://schemas.openxmlformats.org/officeDocument/2006/relationships/ctrlProp" Target="../ctrlProps/ctrlProp73.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43" Type="http://schemas.openxmlformats.org/officeDocument/2006/relationships/ctrlProp" Target="../ctrlProps/ctrlProp72.xml"/><Relationship Id="rId48" Type="http://schemas.openxmlformats.org/officeDocument/2006/relationships/ctrlProp" Target="../ctrlProps/ctrlProp77.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00.xml"/><Relationship Id="rId21" Type="http://schemas.openxmlformats.org/officeDocument/2006/relationships/ctrlProp" Target="../ctrlProps/ctrlProp95.xml"/><Relationship Id="rId34" Type="http://schemas.openxmlformats.org/officeDocument/2006/relationships/ctrlProp" Target="../ctrlProps/ctrlProp108.xml"/><Relationship Id="rId42" Type="http://schemas.openxmlformats.org/officeDocument/2006/relationships/ctrlProp" Target="../ctrlProps/ctrlProp116.xml"/><Relationship Id="rId47" Type="http://schemas.openxmlformats.org/officeDocument/2006/relationships/ctrlProp" Target="../ctrlProps/ctrlProp121.xml"/><Relationship Id="rId50" Type="http://schemas.openxmlformats.org/officeDocument/2006/relationships/ctrlProp" Target="../ctrlProps/ctrlProp124.xml"/><Relationship Id="rId55" Type="http://schemas.openxmlformats.org/officeDocument/2006/relationships/ctrlProp" Target="../ctrlProps/ctrlProp129.xml"/><Relationship Id="rId63" Type="http://schemas.openxmlformats.org/officeDocument/2006/relationships/ctrlProp" Target="../ctrlProps/ctrlProp137.xml"/><Relationship Id="rId68" Type="http://schemas.openxmlformats.org/officeDocument/2006/relationships/ctrlProp" Target="../ctrlProps/ctrlProp142.xml"/><Relationship Id="rId76" Type="http://schemas.openxmlformats.org/officeDocument/2006/relationships/ctrlProp" Target="../ctrlProps/ctrlProp150.xml"/><Relationship Id="rId84" Type="http://schemas.openxmlformats.org/officeDocument/2006/relationships/ctrlProp" Target="../ctrlProps/ctrlProp158.xml"/><Relationship Id="rId89" Type="http://schemas.openxmlformats.org/officeDocument/2006/relationships/ctrlProp" Target="../ctrlProps/ctrlProp163.xml"/><Relationship Id="rId97" Type="http://schemas.openxmlformats.org/officeDocument/2006/relationships/ctrlProp" Target="../ctrlProps/ctrlProp171.xml"/><Relationship Id="rId7" Type="http://schemas.openxmlformats.org/officeDocument/2006/relationships/ctrlProp" Target="../ctrlProps/ctrlProp81.xml"/><Relationship Id="rId71" Type="http://schemas.openxmlformats.org/officeDocument/2006/relationships/ctrlProp" Target="../ctrlProps/ctrlProp145.xml"/><Relationship Id="rId92" Type="http://schemas.openxmlformats.org/officeDocument/2006/relationships/ctrlProp" Target="../ctrlProps/ctrlProp166.xml"/><Relationship Id="rId2" Type="http://schemas.openxmlformats.org/officeDocument/2006/relationships/drawing" Target="../drawings/drawing3.xml"/><Relationship Id="rId16" Type="http://schemas.openxmlformats.org/officeDocument/2006/relationships/ctrlProp" Target="../ctrlProps/ctrlProp90.xml"/><Relationship Id="rId29" Type="http://schemas.openxmlformats.org/officeDocument/2006/relationships/ctrlProp" Target="../ctrlProps/ctrlProp103.xml"/><Relationship Id="rId11" Type="http://schemas.openxmlformats.org/officeDocument/2006/relationships/ctrlProp" Target="../ctrlProps/ctrlProp85.xml"/><Relationship Id="rId24" Type="http://schemas.openxmlformats.org/officeDocument/2006/relationships/ctrlProp" Target="../ctrlProps/ctrlProp98.xml"/><Relationship Id="rId32" Type="http://schemas.openxmlformats.org/officeDocument/2006/relationships/ctrlProp" Target="../ctrlProps/ctrlProp106.xml"/><Relationship Id="rId37" Type="http://schemas.openxmlformats.org/officeDocument/2006/relationships/ctrlProp" Target="../ctrlProps/ctrlProp111.xml"/><Relationship Id="rId40" Type="http://schemas.openxmlformats.org/officeDocument/2006/relationships/ctrlProp" Target="../ctrlProps/ctrlProp114.xml"/><Relationship Id="rId45" Type="http://schemas.openxmlformats.org/officeDocument/2006/relationships/ctrlProp" Target="../ctrlProps/ctrlProp119.xml"/><Relationship Id="rId53" Type="http://schemas.openxmlformats.org/officeDocument/2006/relationships/ctrlProp" Target="../ctrlProps/ctrlProp127.xml"/><Relationship Id="rId58" Type="http://schemas.openxmlformats.org/officeDocument/2006/relationships/ctrlProp" Target="../ctrlProps/ctrlProp132.xml"/><Relationship Id="rId66" Type="http://schemas.openxmlformats.org/officeDocument/2006/relationships/ctrlProp" Target="../ctrlProps/ctrlProp140.xml"/><Relationship Id="rId74" Type="http://schemas.openxmlformats.org/officeDocument/2006/relationships/ctrlProp" Target="../ctrlProps/ctrlProp148.xml"/><Relationship Id="rId79" Type="http://schemas.openxmlformats.org/officeDocument/2006/relationships/ctrlProp" Target="../ctrlProps/ctrlProp153.xml"/><Relationship Id="rId87" Type="http://schemas.openxmlformats.org/officeDocument/2006/relationships/ctrlProp" Target="../ctrlProps/ctrlProp161.xml"/><Relationship Id="rId5" Type="http://schemas.openxmlformats.org/officeDocument/2006/relationships/ctrlProp" Target="../ctrlProps/ctrlProp79.xml"/><Relationship Id="rId61" Type="http://schemas.openxmlformats.org/officeDocument/2006/relationships/ctrlProp" Target="../ctrlProps/ctrlProp135.xml"/><Relationship Id="rId82" Type="http://schemas.openxmlformats.org/officeDocument/2006/relationships/ctrlProp" Target="../ctrlProps/ctrlProp156.xml"/><Relationship Id="rId90" Type="http://schemas.openxmlformats.org/officeDocument/2006/relationships/ctrlProp" Target="../ctrlProps/ctrlProp164.xml"/><Relationship Id="rId95" Type="http://schemas.openxmlformats.org/officeDocument/2006/relationships/ctrlProp" Target="../ctrlProps/ctrlProp169.xml"/><Relationship Id="rId19" Type="http://schemas.openxmlformats.org/officeDocument/2006/relationships/ctrlProp" Target="../ctrlProps/ctrlProp93.xml"/><Relationship Id="rId14" Type="http://schemas.openxmlformats.org/officeDocument/2006/relationships/ctrlProp" Target="../ctrlProps/ctrlProp88.xml"/><Relationship Id="rId22" Type="http://schemas.openxmlformats.org/officeDocument/2006/relationships/ctrlProp" Target="../ctrlProps/ctrlProp96.xml"/><Relationship Id="rId27" Type="http://schemas.openxmlformats.org/officeDocument/2006/relationships/ctrlProp" Target="../ctrlProps/ctrlProp101.xml"/><Relationship Id="rId30" Type="http://schemas.openxmlformats.org/officeDocument/2006/relationships/ctrlProp" Target="../ctrlProps/ctrlProp104.xml"/><Relationship Id="rId35" Type="http://schemas.openxmlformats.org/officeDocument/2006/relationships/ctrlProp" Target="../ctrlProps/ctrlProp109.xml"/><Relationship Id="rId43" Type="http://schemas.openxmlformats.org/officeDocument/2006/relationships/ctrlProp" Target="../ctrlProps/ctrlProp117.xml"/><Relationship Id="rId48" Type="http://schemas.openxmlformats.org/officeDocument/2006/relationships/ctrlProp" Target="../ctrlProps/ctrlProp122.xml"/><Relationship Id="rId56" Type="http://schemas.openxmlformats.org/officeDocument/2006/relationships/ctrlProp" Target="../ctrlProps/ctrlProp130.xml"/><Relationship Id="rId64" Type="http://schemas.openxmlformats.org/officeDocument/2006/relationships/ctrlProp" Target="../ctrlProps/ctrlProp138.xml"/><Relationship Id="rId69" Type="http://schemas.openxmlformats.org/officeDocument/2006/relationships/ctrlProp" Target="../ctrlProps/ctrlProp143.xml"/><Relationship Id="rId77" Type="http://schemas.openxmlformats.org/officeDocument/2006/relationships/ctrlProp" Target="../ctrlProps/ctrlProp151.xml"/><Relationship Id="rId8" Type="http://schemas.openxmlformats.org/officeDocument/2006/relationships/ctrlProp" Target="../ctrlProps/ctrlProp82.xml"/><Relationship Id="rId51" Type="http://schemas.openxmlformats.org/officeDocument/2006/relationships/ctrlProp" Target="../ctrlProps/ctrlProp125.xml"/><Relationship Id="rId72" Type="http://schemas.openxmlformats.org/officeDocument/2006/relationships/ctrlProp" Target="../ctrlProps/ctrlProp146.xml"/><Relationship Id="rId80" Type="http://schemas.openxmlformats.org/officeDocument/2006/relationships/ctrlProp" Target="../ctrlProps/ctrlProp154.xml"/><Relationship Id="rId85" Type="http://schemas.openxmlformats.org/officeDocument/2006/relationships/ctrlProp" Target="../ctrlProps/ctrlProp159.xml"/><Relationship Id="rId93" Type="http://schemas.openxmlformats.org/officeDocument/2006/relationships/ctrlProp" Target="../ctrlProps/ctrlProp167.xml"/><Relationship Id="rId3" Type="http://schemas.openxmlformats.org/officeDocument/2006/relationships/vmlDrawing" Target="../drawings/vmlDrawing3.vml"/><Relationship Id="rId12" Type="http://schemas.openxmlformats.org/officeDocument/2006/relationships/ctrlProp" Target="../ctrlProps/ctrlProp86.xml"/><Relationship Id="rId17" Type="http://schemas.openxmlformats.org/officeDocument/2006/relationships/ctrlProp" Target="../ctrlProps/ctrlProp91.xml"/><Relationship Id="rId25" Type="http://schemas.openxmlformats.org/officeDocument/2006/relationships/ctrlProp" Target="../ctrlProps/ctrlProp99.xml"/><Relationship Id="rId33" Type="http://schemas.openxmlformats.org/officeDocument/2006/relationships/ctrlProp" Target="../ctrlProps/ctrlProp107.xml"/><Relationship Id="rId38" Type="http://schemas.openxmlformats.org/officeDocument/2006/relationships/ctrlProp" Target="../ctrlProps/ctrlProp112.xml"/><Relationship Id="rId46" Type="http://schemas.openxmlformats.org/officeDocument/2006/relationships/ctrlProp" Target="../ctrlProps/ctrlProp120.xml"/><Relationship Id="rId59" Type="http://schemas.openxmlformats.org/officeDocument/2006/relationships/ctrlProp" Target="../ctrlProps/ctrlProp133.xml"/><Relationship Id="rId67" Type="http://schemas.openxmlformats.org/officeDocument/2006/relationships/ctrlProp" Target="../ctrlProps/ctrlProp141.xml"/><Relationship Id="rId20" Type="http://schemas.openxmlformats.org/officeDocument/2006/relationships/ctrlProp" Target="../ctrlProps/ctrlProp94.xml"/><Relationship Id="rId41" Type="http://schemas.openxmlformats.org/officeDocument/2006/relationships/ctrlProp" Target="../ctrlProps/ctrlProp115.xml"/><Relationship Id="rId54" Type="http://schemas.openxmlformats.org/officeDocument/2006/relationships/ctrlProp" Target="../ctrlProps/ctrlProp128.xml"/><Relationship Id="rId62" Type="http://schemas.openxmlformats.org/officeDocument/2006/relationships/ctrlProp" Target="../ctrlProps/ctrlProp136.xml"/><Relationship Id="rId70" Type="http://schemas.openxmlformats.org/officeDocument/2006/relationships/ctrlProp" Target="../ctrlProps/ctrlProp144.xml"/><Relationship Id="rId75" Type="http://schemas.openxmlformats.org/officeDocument/2006/relationships/ctrlProp" Target="../ctrlProps/ctrlProp149.xml"/><Relationship Id="rId83" Type="http://schemas.openxmlformats.org/officeDocument/2006/relationships/ctrlProp" Target="../ctrlProps/ctrlProp157.xml"/><Relationship Id="rId88" Type="http://schemas.openxmlformats.org/officeDocument/2006/relationships/ctrlProp" Target="../ctrlProps/ctrlProp162.xml"/><Relationship Id="rId91" Type="http://schemas.openxmlformats.org/officeDocument/2006/relationships/ctrlProp" Target="../ctrlProps/ctrlProp165.xml"/><Relationship Id="rId96" Type="http://schemas.openxmlformats.org/officeDocument/2006/relationships/ctrlProp" Target="../ctrlProps/ctrlProp170.xml"/><Relationship Id="rId1" Type="http://schemas.openxmlformats.org/officeDocument/2006/relationships/printerSettings" Target="../printerSettings/printerSettings3.bin"/><Relationship Id="rId6" Type="http://schemas.openxmlformats.org/officeDocument/2006/relationships/ctrlProp" Target="../ctrlProps/ctrlProp80.xml"/><Relationship Id="rId15" Type="http://schemas.openxmlformats.org/officeDocument/2006/relationships/ctrlProp" Target="../ctrlProps/ctrlProp89.xml"/><Relationship Id="rId23" Type="http://schemas.openxmlformats.org/officeDocument/2006/relationships/ctrlProp" Target="../ctrlProps/ctrlProp97.xml"/><Relationship Id="rId28" Type="http://schemas.openxmlformats.org/officeDocument/2006/relationships/ctrlProp" Target="../ctrlProps/ctrlProp102.xml"/><Relationship Id="rId36" Type="http://schemas.openxmlformats.org/officeDocument/2006/relationships/ctrlProp" Target="../ctrlProps/ctrlProp110.xml"/><Relationship Id="rId49" Type="http://schemas.openxmlformats.org/officeDocument/2006/relationships/ctrlProp" Target="../ctrlProps/ctrlProp123.xml"/><Relationship Id="rId57" Type="http://schemas.openxmlformats.org/officeDocument/2006/relationships/ctrlProp" Target="../ctrlProps/ctrlProp131.xml"/><Relationship Id="rId10" Type="http://schemas.openxmlformats.org/officeDocument/2006/relationships/ctrlProp" Target="../ctrlProps/ctrlProp84.xml"/><Relationship Id="rId31" Type="http://schemas.openxmlformats.org/officeDocument/2006/relationships/ctrlProp" Target="../ctrlProps/ctrlProp105.xml"/><Relationship Id="rId44" Type="http://schemas.openxmlformats.org/officeDocument/2006/relationships/ctrlProp" Target="../ctrlProps/ctrlProp118.xml"/><Relationship Id="rId52" Type="http://schemas.openxmlformats.org/officeDocument/2006/relationships/ctrlProp" Target="../ctrlProps/ctrlProp126.xml"/><Relationship Id="rId60" Type="http://schemas.openxmlformats.org/officeDocument/2006/relationships/ctrlProp" Target="../ctrlProps/ctrlProp134.xml"/><Relationship Id="rId65" Type="http://schemas.openxmlformats.org/officeDocument/2006/relationships/ctrlProp" Target="../ctrlProps/ctrlProp139.xml"/><Relationship Id="rId73" Type="http://schemas.openxmlformats.org/officeDocument/2006/relationships/ctrlProp" Target="../ctrlProps/ctrlProp147.xml"/><Relationship Id="rId78" Type="http://schemas.openxmlformats.org/officeDocument/2006/relationships/ctrlProp" Target="../ctrlProps/ctrlProp152.xml"/><Relationship Id="rId81" Type="http://schemas.openxmlformats.org/officeDocument/2006/relationships/ctrlProp" Target="../ctrlProps/ctrlProp155.xml"/><Relationship Id="rId86" Type="http://schemas.openxmlformats.org/officeDocument/2006/relationships/ctrlProp" Target="../ctrlProps/ctrlProp160.xml"/><Relationship Id="rId94" Type="http://schemas.openxmlformats.org/officeDocument/2006/relationships/ctrlProp" Target="../ctrlProps/ctrlProp168.xml"/><Relationship Id="rId4" Type="http://schemas.openxmlformats.org/officeDocument/2006/relationships/ctrlProp" Target="../ctrlProps/ctrlProp78.xml"/><Relationship Id="rId9" Type="http://schemas.openxmlformats.org/officeDocument/2006/relationships/ctrlProp" Target="../ctrlProps/ctrlProp83.xml"/><Relationship Id="rId13" Type="http://schemas.openxmlformats.org/officeDocument/2006/relationships/ctrlProp" Target="../ctrlProps/ctrlProp87.xml"/><Relationship Id="rId18" Type="http://schemas.openxmlformats.org/officeDocument/2006/relationships/ctrlProp" Target="../ctrlProps/ctrlProp92.xml"/><Relationship Id="rId39" Type="http://schemas.openxmlformats.org/officeDocument/2006/relationships/ctrlProp" Target="../ctrlProps/ctrlProp11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173.xml"/><Relationship Id="rId4" Type="http://schemas.openxmlformats.org/officeDocument/2006/relationships/ctrlProp" Target="../ctrlProps/ctrlProp17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D49"/>
  <sheetViews>
    <sheetView showGridLines="0" showRowColHeaders="0" tabSelected="1" showRuler="0" view="pageLayout" zoomScaleNormal="100" workbookViewId="0">
      <selection activeCell="B7" sqref="B7:D7"/>
    </sheetView>
  </sheetViews>
  <sheetFormatPr defaultColWidth="9" defaultRowHeight="13.2" x14ac:dyDescent="0.2"/>
  <cols>
    <col min="1" max="1" width="22.44140625" style="44" customWidth="1"/>
    <col min="2" max="2" width="18.33203125" style="44" customWidth="1"/>
    <col min="3" max="3" width="17" style="44" customWidth="1"/>
    <col min="4" max="4" width="24.88671875" style="44" customWidth="1"/>
    <col min="5" max="5" width="9" style="12"/>
    <col min="6" max="6" width="8" style="12" customWidth="1"/>
    <col min="7" max="8" width="9" style="12"/>
    <col min="9" max="9" width="11.21875" style="12" customWidth="1"/>
    <col min="10" max="16384" width="9" style="12"/>
  </cols>
  <sheetData>
    <row r="3" spans="1:4" ht="16.2" x14ac:dyDescent="0.2">
      <c r="A3" s="36" t="s">
        <v>329</v>
      </c>
      <c r="B3" s="37"/>
      <c r="C3" s="37"/>
      <c r="D3" s="37"/>
    </row>
    <row r="4" spans="1:4" ht="16.2" x14ac:dyDescent="0.2">
      <c r="A4" s="38"/>
      <c r="B4" s="37"/>
      <c r="C4" s="37"/>
      <c r="D4" s="37"/>
    </row>
    <row r="5" spans="1:4" ht="18.75" customHeight="1" x14ac:dyDescent="0.2">
      <c r="A5" s="39" t="s">
        <v>288</v>
      </c>
      <c r="B5" s="40"/>
      <c r="C5" s="40"/>
      <c r="D5" s="40"/>
    </row>
    <row r="6" spans="1:4" ht="12.75" customHeight="1" x14ac:dyDescent="0.2">
      <c r="A6" s="39"/>
      <c r="B6" s="40"/>
      <c r="C6" s="40"/>
      <c r="D6" s="40"/>
    </row>
    <row r="7" spans="1:4" ht="18.75" customHeight="1" x14ac:dyDescent="0.2">
      <c r="A7" s="39" t="s">
        <v>341</v>
      </c>
      <c r="B7" s="63"/>
      <c r="C7" s="64"/>
      <c r="D7" s="65"/>
    </row>
    <row r="8" spans="1:4" ht="12.75" customHeight="1" x14ac:dyDescent="0.2">
      <c r="A8" s="39"/>
      <c r="B8" s="41"/>
      <c r="C8" s="41"/>
      <c r="D8" s="41"/>
    </row>
    <row r="9" spans="1:4" ht="18.75" customHeight="1" x14ac:dyDescent="0.2">
      <c r="A9" s="39" t="s">
        <v>290</v>
      </c>
      <c r="B9" s="61"/>
      <c r="C9" s="66"/>
      <c r="D9" s="62"/>
    </row>
    <row r="10" spans="1:4" ht="12.75" customHeight="1" x14ac:dyDescent="0.2">
      <c r="A10" s="39"/>
      <c r="B10" s="42"/>
      <c r="C10" s="42"/>
      <c r="D10" s="42"/>
    </row>
    <row r="11" spans="1:4" ht="18.75" customHeight="1" x14ac:dyDescent="0.2">
      <c r="A11" s="39" t="s">
        <v>293</v>
      </c>
      <c r="B11" s="67"/>
      <c r="C11" s="68"/>
      <c r="D11" s="69"/>
    </row>
    <row r="12" spans="1:4" ht="12.75" customHeight="1" x14ac:dyDescent="0.2">
      <c r="A12" s="39"/>
      <c r="B12" s="43"/>
      <c r="C12" s="43"/>
      <c r="D12" s="43"/>
    </row>
    <row r="13" spans="1:4" ht="18.75" customHeight="1" x14ac:dyDescent="0.2">
      <c r="A13" s="39" t="s">
        <v>294</v>
      </c>
      <c r="B13" s="61"/>
      <c r="C13" s="66"/>
      <c r="D13" s="62"/>
    </row>
    <row r="14" spans="1:4" ht="12.75" customHeight="1" x14ac:dyDescent="0.2">
      <c r="A14" s="39"/>
      <c r="B14" s="42"/>
      <c r="C14" s="42"/>
      <c r="D14" s="42"/>
    </row>
    <row r="15" spans="1:4" ht="16.5" customHeight="1" x14ac:dyDescent="0.2">
      <c r="A15" s="39" t="s">
        <v>333</v>
      </c>
      <c r="B15" s="70"/>
      <c r="C15" s="71"/>
      <c r="D15" s="72"/>
    </row>
    <row r="16" spans="1:4" ht="16.5" customHeight="1" x14ac:dyDescent="0.2">
      <c r="B16" s="73"/>
      <c r="C16" s="74"/>
      <c r="D16" s="75"/>
    </row>
    <row r="17" spans="1:4" ht="16.5" customHeight="1" x14ac:dyDescent="0.2">
      <c r="B17" s="73"/>
      <c r="C17" s="74"/>
      <c r="D17" s="75"/>
    </row>
    <row r="18" spans="1:4" ht="16.5" customHeight="1" x14ac:dyDescent="0.2">
      <c r="B18" s="73"/>
      <c r="C18" s="74"/>
      <c r="D18" s="75"/>
    </row>
    <row r="19" spans="1:4" ht="16.5" customHeight="1" x14ac:dyDescent="0.2">
      <c r="B19" s="76"/>
      <c r="C19" s="77"/>
      <c r="D19" s="78"/>
    </row>
    <row r="20" spans="1:4" ht="12.75" customHeight="1" x14ac:dyDescent="0.2">
      <c r="B20" s="45"/>
      <c r="C20" s="45"/>
      <c r="D20" s="45"/>
    </row>
    <row r="21" spans="1:4" ht="18.75" customHeight="1" x14ac:dyDescent="0.2">
      <c r="A21" s="39" t="s">
        <v>334</v>
      </c>
    </row>
    <row r="22" spans="1:4" ht="12.75" customHeight="1" x14ac:dyDescent="0.2">
      <c r="A22" s="39"/>
    </row>
    <row r="23" spans="1:4" ht="18.75" customHeight="1" x14ac:dyDescent="0.2">
      <c r="A23" s="39" t="s">
        <v>339</v>
      </c>
    </row>
    <row r="26" spans="1:4" ht="16.2" x14ac:dyDescent="0.2">
      <c r="A26" s="36" t="s">
        <v>330</v>
      </c>
    </row>
    <row r="27" spans="1:4" ht="16.2" x14ac:dyDescent="0.2">
      <c r="A27" s="38"/>
    </row>
    <row r="28" spans="1:4" ht="18.75" customHeight="1" x14ac:dyDescent="0.2">
      <c r="A28" s="39" t="s">
        <v>50</v>
      </c>
      <c r="B28" s="61"/>
      <c r="C28" s="62"/>
    </row>
    <row r="29" spans="1:4" ht="12.75" customHeight="1" x14ac:dyDescent="0.2">
      <c r="A29" s="39"/>
      <c r="B29" s="42"/>
      <c r="C29" s="42"/>
    </row>
    <row r="30" spans="1:4" ht="18.75" customHeight="1" x14ac:dyDescent="0.2">
      <c r="A30" s="46" t="s">
        <v>51</v>
      </c>
      <c r="B30" s="61"/>
      <c r="C30" s="62"/>
    </row>
    <row r="31" spans="1:4" ht="12.75" customHeight="1" x14ac:dyDescent="0.2">
      <c r="A31" s="46"/>
      <c r="B31" s="42"/>
      <c r="C31" s="42"/>
    </row>
    <row r="32" spans="1:4" ht="18.75" customHeight="1" x14ac:dyDescent="0.2">
      <c r="A32" s="39" t="s">
        <v>235</v>
      </c>
      <c r="B32" s="42"/>
      <c r="C32" s="42"/>
      <c r="D32" s="42"/>
    </row>
    <row r="33" spans="1:4" ht="12.75" customHeight="1" x14ac:dyDescent="0.2">
      <c r="A33" s="39"/>
      <c r="B33" s="42"/>
      <c r="C33" s="42"/>
      <c r="D33" s="42"/>
    </row>
    <row r="34" spans="1:4" ht="18.75" customHeight="1" x14ac:dyDescent="0.2">
      <c r="A34" s="39" t="s">
        <v>184</v>
      </c>
      <c r="B34" s="42"/>
      <c r="C34" s="42"/>
      <c r="D34" s="42"/>
    </row>
    <row r="35" spans="1:4" ht="12.75" customHeight="1" x14ac:dyDescent="0.2">
      <c r="A35" s="39"/>
      <c r="B35" s="42"/>
      <c r="C35" s="42"/>
      <c r="D35" s="42"/>
    </row>
    <row r="36" spans="1:4" ht="18.75" customHeight="1" x14ac:dyDescent="0.2">
      <c r="A36" s="39" t="s">
        <v>302</v>
      </c>
      <c r="B36" s="42"/>
      <c r="C36" s="42"/>
      <c r="D36" s="42"/>
    </row>
    <row r="37" spans="1:4" ht="12.75" customHeight="1" x14ac:dyDescent="0.2">
      <c r="B37" s="42"/>
      <c r="C37" s="42"/>
      <c r="D37" s="42"/>
    </row>
    <row r="38" spans="1:4" ht="18.75" customHeight="1" x14ac:dyDescent="0.2">
      <c r="A38" s="47" t="s">
        <v>321</v>
      </c>
      <c r="B38" s="48" t="s">
        <v>313</v>
      </c>
      <c r="C38" s="42"/>
      <c r="D38" s="42"/>
    </row>
    <row r="39" spans="1:4" ht="18.75" customHeight="1" x14ac:dyDescent="0.2">
      <c r="B39" s="48" t="s">
        <v>314</v>
      </c>
      <c r="C39" s="42"/>
      <c r="D39" s="42"/>
    </row>
    <row r="40" spans="1:4" ht="18.75" customHeight="1" x14ac:dyDescent="0.2">
      <c r="B40" s="48" t="s">
        <v>315</v>
      </c>
      <c r="C40" s="42"/>
      <c r="D40" s="42"/>
    </row>
    <row r="41" spans="1:4" ht="18.75" customHeight="1" x14ac:dyDescent="0.2">
      <c r="B41" s="48" t="s">
        <v>316</v>
      </c>
      <c r="C41" s="42"/>
      <c r="D41" s="42"/>
    </row>
    <row r="42" spans="1:4" ht="18.75" customHeight="1" x14ac:dyDescent="0.2">
      <c r="B42" s="48" t="s">
        <v>317</v>
      </c>
      <c r="C42" s="42"/>
      <c r="D42" s="42"/>
    </row>
    <row r="43" spans="1:4" ht="18.75" customHeight="1" x14ac:dyDescent="0.2">
      <c r="B43" s="48" t="s">
        <v>318</v>
      </c>
      <c r="C43" s="42"/>
      <c r="D43" s="42"/>
    </row>
    <row r="44" spans="1:4" ht="18.75" customHeight="1" x14ac:dyDescent="0.2">
      <c r="B44" s="48" t="s">
        <v>319</v>
      </c>
      <c r="C44" s="42"/>
      <c r="D44" s="42"/>
    </row>
    <row r="45" spans="1:4" ht="18.75" customHeight="1" x14ac:dyDescent="0.2">
      <c r="B45" s="48" t="s">
        <v>320</v>
      </c>
      <c r="C45" s="42"/>
      <c r="D45" s="42"/>
    </row>
    <row r="46" spans="1:4" ht="14.25" customHeight="1" x14ac:dyDescent="0.2">
      <c r="B46" s="48"/>
      <c r="C46" s="42"/>
      <c r="D46" s="42"/>
    </row>
    <row r="47" spans="1:4" ht="14.25" customHeight="1" x14ac:dyDescent="0.2">
      <c r="B47" s="48"/>
      <c r="C47" s="42"/>
      <c r="D47" s="42"/>
    </row>
    <row r="48" spans="1:4" ht="14.25" customHeight="1" x14ac:dyDescent="0.2">
      <c r="B48" s="48"/>
      <c r="C48" s="42"/>
      <c r="D48" s="42"/>
    </row>
    <row r="49" spans="2:4" ht="14.25" customHeight="1" x14ac:dyDescent="0.2">
      <c r="B49" s="48"/>
      <c r="C49" s="42"/>
      <c r="D49" s="42"/>
    </row>
  </sheetData>
  <sheetProtection password="DDB7" sheet="1" objects="1" scenarios="1" selectLockedCells="1"/>
  <mergeCells count="7">
    <mergeCell ref="B28:C28"/>
    <mergeCell ref="B30:C30"/>
    <mergeCell ref="B7:D7"/>
    <mergeCell ref="B9:D9"/>
    <mergeCell ref="B11:D11"/>
    <mergeCell ref="B13:D13"/>
    <mergeCell ref="B15:D19"/>
  </mergeCells>
  <phoneticPr fontId="3"/>
  <dataValidations count="1">
    <dataValidation allowBlank="1" showInputMessage="1" showErrorMessage="1" prompt="例03-1234-○○○○" sqref="B11:D12" xr:uid="{00000000-0002-0000-0000-000000000000}"/>
  </dataValidations>
  <pageMargins left="0.7" right="0.7" top="0.75" bottom="0.75" header="0.3" footer="0.3"/>
  <pageSetup paperSize="9" orientation="portrait" r:id="rId1"/>
  <headerFooter>
    <oddHeader>&amp;L&amp;"-,太字"&amp;12放射線部門の安全管理基礎チェックリスト
＜施設概要入力シート＞</oddHead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202" r:id="rId4" name="Check Box 10">
              <controlPr defaultSize="0" autoFill="0" autoLine="0" autoPict="0">
                <anchor moveWithCells="1">
                  <from>
                    <xdr:col>2</xdr:col>
                    <xdr:colOff>0</xdr:colOff>
                    <xdr:row>49</xdr:row>
                    <xdr:rowOff>0</xdr:rowOff>
                  </from>
                  <to>
                    <xdr:col>2</xdr:col>
                    <xdr:colOff>0</xdr:colOff>
                    <xdr:row>49</xdr:row>
                    <xdr:rowOff>160020</xdr:rowOff>
                  </to>
                </anchor>
              </controlPr>
            </control>
          </mc:Choice>
        </mc:AlternateContent>
        <mc:AlternateContent xmlns:mc="http://schemas.openxmlformats.org/markup-compatibility/2006">
          <mc:Choice Requires="x14">
            <control shapeId="8203" r:id="rId5" name="Check Box 11">
              <controlPr defaultSize="0" autoFill="0" autoLine="0" autoPict="0">
                <anchor moveWithCells="1">
                  <from>
                    <xdr:col>2</xdr:col>
                    <xdr:colOff>0</xdr:colOff>
                    <xdr:row>49</xdr:row>
                    <xdr:rowOff>0</xdr:rowOff>
                  </from>
                  <to>
                    <xdr:col>2</xdr:col>
                    <xdr:colOff>0</xdr:colOff>
                    <xdr:row>49</xdr:row>
                    <xdr:rowOff>160020</xdr:rowOff>
                  </to>
                </anchor>
              </controlPr>
            </control>
          </mc:Choice>
        </mc:AlternateContent>
        <mc:AlternateContent xmlns:mc="http://schemas.openxmlformats.org/markup-compatibility/2006">
          <mc:Choice Requires="x14">
            <control shapeId="8204" r:id="rId6" name="Check Box 12">
              <controlPr defaultSize="0" autoFill="0" autoLine="0" autoPict="0">
                <anchor moveWithCells="1">
                  <from>
                    <xdr:col>2</xdr:col>
                    <xdr:colOff>0</xdr:colOff>
                    <xdr:row>49</xdr:row>
                    <xdr:rowOff>0</xdr:rowOff>
                  </from>
                  <to>
                    <xdr:col>2</xdr:col>
                    <xdr:colOff>0</xdr:colOff>
                    <xdr:row>49</xdr:row>
                    <xdr:rowOff>160020</xdr:rowOff>
                  </to>
                </anchor>
              </controlPr>
            </control>
          </mc:Choice>
        </mc:AlternateContent>
        <mc:AlternateContent xmlns:mc="http://schemas.openxmlformats.org/markup-compatibility/2006">
          <mc:Choice Requires="x14">
            <control shapeId="8205" r:id="rId7" name="Check Box 13">
              <controlPr defaultSize="0" autoFill="0" autoLine="0" autoPict="0">
                <anchor moveWithCells="1">
                  <from>
                    <xdr:col>2</xdr:col>
                    <xdr:colOff>0</xdr:colOff>
                    <xdr:row>49</xdr:row>
                    <xdr:rowOff>0</xdr:rowOff>
                  </from>
                  <to>
                    <xdr:col>2</xdr:col>
                    <xdr:colOff>0</xdr:colOff>
                    <xdr:row>49</xdr:row>
                    <xdr:rowOff>160020</xdr:rowOff>
                  </to>
                </anchor>
              </controlPr>
            </control>
          </mc:Choice>
        </mc:AlternateContent>
        <mc:AlternateContent xmlns:mc="http://schemas.openxmlformats.org/markup-compatibility/2006">
          <mc:Choice Requires="x14">
            <control shapeId="8206" r:id="rId8" name="Check Box 14">
              <controlPr defaultSize="0" autoFill="0" autoLine="0" autoPict="0">
                <anchor moveWithCells="1">
                  <from>
                    <xdr:col>0</xdr:col>
                    <xdr:colOff>922020</xdr:colOff>
                    <xdr:row>49</xdr:row>
                    <xdr:rowOff>0</xdr:rowOff>
                  </from>
                  <to>
                    <xdr:col>0</xdr:col>
                    <xdr:colOff>922020</xdr:colOff>
                    <xdr:row>49</xdr:row>
                    <xdr:rowOff>83820</xdr:rowOff>
                  </to>
                </anchor>
              </controlPr>
            </control>
          </mc:Choice>
        </mc:AlternateContent>
        <mc:AlternateContent xmlns:mc="http://schemas.openxmlformats.org/markup-compatibility/2006">
          <mc:Choice Requires="x14">
            <control shapeId="8207" r:id="rId9" name="Check Box 15">
              <controlPr defaultSize="0" autoFill="0" autoLine="0" autoPict="0">
                <anchor moveWithCells="1">
                  <from>
                    <xdr:col>0</xdr:col>
                    <xdr:colOff>922020</xdr:colOff>
                    <xdr:row>49</xdr:row>
                    <xdr:rowOff>0</xdr:rowOff>
                  </from>
                  <to>
                    <xdr:col>0</xdr:col>
                    <xdr:colOff>922020</xdr:colOff>
                    <xdr:row>49</xdr:row>
                    <xdr:rowOff>83820</xdr:rowOff>
                  </to>
                </anchor>
              </controlPr>
            </control>
          </mc:Choice>
        </mc:AlternateContent>
        <mc:AlternateContent xmlns:mc="http://schemas.openxmlformats.org/markup-compatibility/2006">
          <mc:Choice Requires="x14">
            <control shapeId="8208" r:id="rId10" name="Check Box 16">
              <controlPr defaultSize="0" autoFill="0" autoLine="0" autoPict="0">
                <anchor moveWithCells="1">
                  <from>
                    <xdr:col>0</xdr:col>
                    <xdr:colOff>922020</xdr:colOff>
                    <xdr:row>49</xdr:row>
                    <xdr:rowOff>0</xdr:rowOff>
                  </from>
                  <to>
                    <xdr:col>0</xdr:col>
                    <xdr:colOff>922020</xdr:colOff>
                    <xdr:row>49</xdr:row>
                    <xdr:rowOff>83820</xdr:rowOff>
                  </to>
                </anchor>
              </controlPr>
            </control>
          </mc:Choice>
        </mc:AlternateContent>
        <mc:AlternateContent xmlns:mc="http://schemas.openxmlformats.org/markup-compatibility/2006">
          <mc:Choice Requires="x14">
            <control shapeId="8209" r:id="rId11" name="Drop Down 17">
              <controlPr defaultSize="0" autoLine="0" autoPict="0">
                <anchor moveWithCells="1">
                  <from>
                    <xdr:col>2</xdr:col>
                    <xdr:colOff>0</xdr:colOff>
                    <xdr:row>49</xdr:row>
                    <xdr:rowOff>0</xdr:rowOff>
                  </from>
                  <to>
                    <xdr:col>2</xdr:col>
                    <xdr:colOff>0</xdr:colOff>
                    <xdr:row>49</xdr:row>
                    <xdr:rowOff>137160</xdr:rowOff>
                  </to>
                </anchor>
              </controlPr>
            </control>
          </mc:Choice>
        </mc:AlternateContent>
        <mc:AlternateContent xmlns:mc="http://schemas.openxmlformats.org/markup-compatibility/2006">
          <mc:Choice Requires="x14">
            <control shapeId="8237" r:id="rId12" name="Drop Down 45">
              <controlPr defaultSize="0" autoLine="0" autoPict="0">
                <anchor moveWithCells="1">
                  <from>
                    <xdr:col>0</xdr:col>
                    <xdr:colOff>1257300</xdr:colOff>
                    <xdr:row>49</xdr:row>
                    <xdr:rowOff>0</xdr:rowOff>
                  </from>
                  <to>
                    <xdr:col>0</xdr:col>
                    <xdr:colOff>1257300</xdr:colOff>
                    <xdr:row>49</xdr:row>
                    <xdr:rowOff>137160</xdr:rowOff>
                  </to>
                </anchor>
              </controlPr>
            </control>
          </mc:Choice>
        </mc:AlternateContent>
        <mc:AlternateContent xmlns:mc="http://schemas.openxmlformats.org/markup-compatibility/2006">
          <mc:Choice Requires="x14">
            <control shapeId="8280" r:id="rId13" name="Drop Down 88">
              <controlPr defaultSize="0" autoLine="0" autoPict="0">
                <anchor moveWithCells="1">
                  <from>
                    <xdr:col>1</xdr:col>
                    <xdr:colOff>7620</xdr:colOff>
                    <xdr:row>4</xdr:row>
                    <xdr:rowOff>7620</xdr:rowOff>
                  </from>
                  <to>
                    <xdr:col>2</xdr:col>
                    <xdr:colOff>30480</xdr:colOff>
                    <xdr:row>4</xdr:row>
                    <xdr:rowOff>228600</xdr:rowOff>
                  </to>
                </anchor>
              </controlPr>
            </control>
          </mc:Choice>
        </mc:AlternateContent>
        <mc:AlternateContent xmlns:mc="http://schemas.openxmlformats.org/markup-compatibility/2006">
          <mc:Choice Requires="x14">
            <control shapeId="8281" r:id="rId14" name="Drop Down 89">
              <controlPr defaultSize="0" autoLine="0" autoPict="0">
                <anchor moveWithCells="1">
                  <from>
                    <xdr:col>1</xdr:col>
                    <xdr:colOff>7620</xdr:colOff>
                    <xdr:row>31</xdr:row>
                    <xdr:rowOff>22860</xdr:rowOff>
                  </from>
                  <to>
                    <xdr:col>2</xdr:col>
                    <xdr:colOff>30480</xdr:colOff>
                    <xdr:row>31</xdr:row>
                    <xdr:rowOff>220980</xdr:rowOff>
                  </to>
                </anchor>
              </controlPr>
            </control>
          </mc:Choice>
        </mc:AlternateContent>
        <mc:AlternateContent xmlns:mc="http://schemas.openxmlformats.org/markup-compatibility/2006">
          <mc:Choice Requires="x14">
            <control shapeId="8283" r:id="rId15" name="Drop Down 91">
              <controlPr defaultSize="0" autoLine="0" autoPict="0">
                <anchor moveWithCells="1">
                  <from>
                    <xdr:col>2</xdr:col>
                    <xdr:colOff>7620</xdr:colOff>
                    <xdr:row>37</xdr:row>
                    <xdr:rowOff>22860</xdr:rowOff>
                  </from>
                  <to>
                    <xdr:col>3</xdr:col>
                    <xdr:colOff>228600</xdr:colOff>
                    <xdr:row>37</xdr:row>
                    <xdr:rowOff>220980</xdr:rowOff>
                  </to>
                </anchor>
              </controlPr>
            </control>
          </mc:Choice>
        </mc:AlternateContent>
        <mc:AlternateContent xmlns:mc="http://schemas.openxmlformats.org/markup-compatibility/2006">
          <mc:Choice Requires="x14">
            <control shapeId="8284" r:id="rId16" name="Drop Down 92">
              <controlPr defaultSize="0" autoLine="0" autoPict="0">
                <anchor moveWithCells="1">
                  <from>
                    <xdr:col>2</xdr:col>
                    <xdr:colOff>7620</xdr:colOff>
                    <xdr:row>38</xdr:row>
                    <xdr:rowOff>22860</xdr:rowOff>
                  </from>
                  <to>
                    <xdr:col>3</xdr:col>
                    <xdr:colOff>228600</xdr:colOff>
                    <xdr:row>38</xdr:row>
                    <xdr:rowOff>220980</xdr:rowOff>
                  </to>
                </anchor>
              </controlPr>
            </control>
          </mc:Choice>
        </mc:AlternateContent>
        <mc:AlternateContent xmlns:mc="http://schemas.openxmlformats.org/markup-compatibility/2006">
          <mc:Choice Requires="x14">
            <control shapeId="8285" r:id="rId17" name="Drop Down 93">
              <controlPr defaultSize="0" autoLine="0" autoPict="0">
                <anchor moveWithCells="1">
                  <from>
                    <xdr:col>2</xdr:col>
                    <xdr:colOff>7620</xdr:colOff>
                    <xdr:row>39</xdr:row>
                    <xdr:rowOff>22860</xdr:rowOff>
                  </from>
                  <to>
                    <xdr:col>3</xdr:col>
                    <xdr:colOff>228600</xdr:colOff>
                    <xdr:row>39</xdr:row>
                    <xdr:rowOff>220980</xdr:rowOff>
                  </to>
                </anchor>
              </controlPr>
            </control>
          </mc:Choice>
        </mc:AlternateContent>
        <mc:AlternateContent xmlns:mc="http://schemas.openxmlformats.org/markup-compatibility/2006">
          <mc:Choice Requires="x14">
            <control shapeId="8286" r:id="rId18" name="Drop Down 94">
              <controlPr defaultSize="0" autoLine="0" autoPict="0">
                <anchor moveWithCells="1">
                  <from>
                    <xdr:col>2</xdr:col>
                    <xdr:colOff>7620</xdr:colOff>
                    <xdr:row>40</xdr:row>
                    <xdr:rowOff>30480</xdr:rowOff>
                  </from>
                  <to>
                    <xdr:col>3</xdr:col>
                    <xdr:colOff>228600</xdr:colOff>
                    <xdr:row>40</xdr:row>
                    <xdr:rowOff>228600</xdr:rowOff>
                  </to>
                </anchor>
              </controlPr>
            </control>
          </mc:Choice>
        </mc:AlternateContent>
        <mc:AlternateContent xmlns:mc="http://schemas.openxmlformats.org/markup-compatibility/2006">
          <mc:Choice Requires="x14">
            <control shapeId="8287" r:id="rId19" name="Drop Down 95">
              <controlPr defaultSize="0" autoLine="0" autoPict="0">
                <anchor moveWithCells="1">
                  <from>
                    <xdr:col>2</xdr:col>
                    <xdr:colOff>7620</xdr:colOff>
                    <xdr:row>41</xdr:row>
                    <xdr:rowOff>30480</xdr:rowOff>
                  </from>
                  <to>
                    <xdr:col>3</xdr:col>
                    <xdr:colOff>228600</xdr:colOff>
                    <xdr:row>41</xdr:row>
                    <xdr:rowOff>228600</xdr:rowOff>
                  </to>
                </anchor>
              </controlPr>
            </control>
          </mc:Choice>
        </mc:AlternateContent>
        <mc:AlternateContent xmlns:mc="http://schemas.openxmlformats.org/markup-compatibility/2006">
          <mc:Choice Requires="x14">
            <control shapeId="8288" r:id="rId20" name="Drop Down 96">
              <controlPr defaultSize="0" autoLine="0" autoPict="0">
                <anchor moveWithCells="1">
                  <from>
                    <xdr:col>2</xdr:col>
                    <xdr:colOff>7620</xdr:colOff>
                    <xdr:row>42</xdr:row>
                    <xdr:rowOff>22860</xdr:rowOff>
                  </from>
                  <to>
                    <xdr:col>3</xdr:col>
                    <xdr:colOff>228600</xdr:colOff>
                    <xdr:row>42</xdr:row>
                    <xdr:rowOff>220980</xdr:rowOff>
                  </to>
                </anchor>
              </controlPr>
            </control>
          </mc:Choice>
        </mc:AlternateContent>
        <mc:AlternateContent xmlns:mc="http://schemas.openxmlformats.org/markup-compatibility/2006">
          <mc:Choice Requires="x14">
            <control shapeId="8289" r:id="rId21" name="Drop Down 97">
              <controlPr defaultSize="0" autoLine="0" autoPict="0">
                <anchor moveWithCells="1">
                  <from>
                    <xdr:col>2</xdr:col>
                    <xdr:colOff>7620</xdr:colOff>
                    <xdr:row>43</xdr:row>
                    <xdr:rowOff>7620</xdr:rowOff>
                  </from>
                  <to>
                    <xdr:col>3</xdr:col>
                    <xdr:colOff>228600</xdr:colOff>
                    <xdr:row>43</xdr:row>
                    <xdr:rowOff>213360</xdr:rowOff>
                  </to>
                </anchor>
              </controlPr>
            </control>
          </mc:Choice>
        </mc:AlternateContent>
        <mc:AlternateContent xmlns:mc="http://schemas.openxmlformats.org/markup-compatibility/2006">
          <mc:Choice Requires="x14">
            <control shapeId="8290" r:id="rId22" name="Drop Down 98">
              <controlPr defaultSize="0" autoLine="0" autoPict="0">
                <anchor moveWithCells="1">
                  <from>
                    <xdr:col>2</xdr:col>
                    <xdr:colOff>7620</xdr:colOff>
                    <xdr:row>44</xdr:row>
                    <xdr:rowOff>22860</xdr:rowOff>
                  </from>
                  <to>
                    <xdr:col>3</xdr:col>
                    <xdr:colOff>228600</xdr:colOff>
                    <xdr:row>44</xdr:row>
                    <xdr:rowOff>220980</xdr:rowOff>
                  </to>
                </anchor>
              </controlPr>
            </control>
          </mc:Choice>
        </mc:AlternateContent>
        <mc:AlternateContent xmlns:mc="http://schemas.openxmlformats.org/markup-compatibility/2006">
          <mc:Choice Requires="x14">
            <control shapeId="8291" r:id="rId23" name="Drop Down 99">
              <controlPr defaultSize="0" autoLine="0" autoPict="0">
                <anchor moveWithCells="1">
                  <from>
                    <xdr:col>1</xdr:col>
                    <xdr:colOff>7620</xdr:colOff>
                    <xdr:row>33</xdr:row>
                    <xdr:rowOff>22860</xdr:rowOff>
                  </from>
                  <to>
                    <xdr:col>2</xdr:col>
                    <xdr:colOff>30480</xdr:colOff>
                    <xdr:row>33</xdr:row>
                    <xdr:rowOff>220980</xdr:rowOff>
                  </to>
                </anchor>
              </controlPr>
            </control>
          </mc:Choice>
        </mc:AlternateContent>
        <mc:AlternateContent xmlns:mc="http://schemas.openxmlformats.org/markup-compatibility/2006">
          <mc:Choice Requires="x14">
            <control shapeId="8292" r:id="rId24" name="Drop Down 100">
              <controlPr defaultSize="0" autoLine="0" autoPict="0">
                <anchor moveWithCells="1">
                  <from>
                    <xdr:col>1</xdr:col>
                    <xdr:colOff>7620</xdr:colOff>
                    <xdr:row>35</xdr:row>
                    <xdr:rowOff>30480</xdr:rowOff>
                  </from>
                  <to>
                    <xdr:col>2</xdr:col>
                    <xdr:colOff>30480</xdr:colOff>
                    <xdr:row>35</xdr:row>
                    <xdr:rowOff>228600</xdr:rowOff>
                  </to>
                </anchor>
              </controlPr>
            </control>
          </mc:Choice>
        </mc:AlternateContent>
        <mc:AlternateContent xmlns:mc="http://schemas.openxmlformats.org/markup-compatibility/2006">
          <mc:Choice Requires="x14">
            <control shapeId="8297" r:id="rId25" name="Check Box 105">
              <controlPr defaultSize="0" autoFill="0" autoLine="0" autoPict="0">
                <anchor moveWithCells="1">
                  <from>
                    <xdr:col>2</xdr:col>
                    <xdr:colOff>0</xdr:colOff>
                    <xdr:row>14</xdr:row>
                    <xdr:rowOff>0</xdr:rowOff>
                  </from>
                  <to>
                    <xdr:col>2</xdr:col>
                    <xdr:colOff>0</xdr:colOff>
                    <xdr:row>14</xdr:row>
                    <xdr:rowOff>160020</xdr:rowOff>
                  </to>
                </anchor>
              </controlPr>
            </control>
          </mc:Choice>
        </mc:AlternateContent>
        <mc:AlternateContent xmlns:mc="http://schemas.openxmlformats.org/markup-compatibility/2006">
          <mc:Choice Requires="x14">
            <control shapeId="8298" r:id="rId26" name="Check Box 106">
              <controlPr defaultSize="0" autoFill="0" autoLine="0" autoPict="0">
                <anchor moveWithCells="1">
                  <from>
                    <xdr:col>3</xdr:col>
                    <xdr:colOff>0</xdr:colOff>
                    <xdr:row>14</xdr:row>
                    <xdr:rowOff>121920</xdr:rowOff>
                  </from>
                  <to>
                    <xdr:col>3</xdr:col>
                    <xdr:colOff>0</xdr:colOff>
                    <xdr:row>15</xdr:row>
                    <xdr:rowOff>76200</xdr:rowOff>
                  </to>
                </anchor>
              </controlPr>
            </control>
          </mc:Choice>
        </mc:AlternateContent>
        <mc:AlternateContent xmlns:mc="http://schemas.openxmlformats.org/markup-compatibility/2006">
          <mc:Choice Requires="x14">
            <control shapeId="8299" r:id="rId27" name="Check Box 107">
              <controlPr defaultSize="0" autoFill="0" autoLine="0" autoPict="0">
                <anchor moveWithCells="1">
                  <from>
                    <xdr:col>3</xdr:col>
                    <xdr:colOff>0</xdr:colOff>
                    <xdr:row>15</xdr:row>
                    <xdr:rowOff>121920</xdr:rowOff>
                  </from>
                  <to>
                    <xdr:col>3</xdr:col>
                    <xdr:colOff>0</xdr:colOff>
                    <xdr:row>16</xdr:row>
                    <xdr:rowOff>76200</xdr:rowOff>
                  </to>
                </anchor>
              </controlPr>
            </control>
          </mc:Choice>
        </mc:AlternateContent>
        <mc:AlternateContent xmlns:mc="http://schemas.openxmlformats.org/markup-compatibility/2006">
          <mc:Choice Requires="x14">
            <control shapeId="8300" r:id="rId28" name="Check Box 108">
              <controlPr defaultSize="0" autoFill="0" autoLine="0" autoPict="0">
                <anchor moveWithCells="1">
                  <from>
                    <xdr:col>3</xdr:col>
                    <xdr:colOff>0</xdr:colOff>
                    <xdr:row>16</xdr:row>
                    <xdr:rowOff>106680</xdr:rowOff>
                  </from>
                  <to>
                    <xdr:col>3</xdr:col>
                    <xdr:colOff>0</xdr:colOff>
                    <xdr:row>17</xdr:row>
                    <xdr:rowOff>60960</xdr:rowOff>
                  </to>
                </anchor>
              </controlPr>
            </control>
          </mc:Choice>
        </mc:AlternateContent>
        <mc:AlternateContent xmlns:mc="http://schemas.openxmlformats.org/markup-compatibility/2006">
          <mc:Choice Requires="x14">
            <control shapeId="8301" r:id="rId29" name="Check Box 109">
              <controlPr locked="0" defaultSize="0" autoFill="0" autoLine="0" autoPict="0">
                <anchor moveWithCells="1">
                  <from>
                    <xdr:col>1</xdr:col>
                    <xdr:colOff>0</xdr:colOff>
                    <xdr:row>14</xdr:row>
                    <xdr:rowOff>7620</xdr:rowOff>
                  </from>
                  <to>
                    <xdr:col>3</xdr:col>
                    <xdr:colOff>403860</xdr:colOff>
                    <xdr:row>14</xdr:row>
                    <xdr:rowOff>175260</xdr:rowOff>
                  </to>
                </anchor>
              </controlPr>
            </control>
          </mc:Choice>
        </mc:AlternateContent>
        <mc:AlternateContent xmlns:mc="http://schemas.openxmlformats.org/markup-compatibility/2006">
          <mc:Choice Requires="x14">
            <control shapeId="8302" r:id="rId30" name="Check Box 110">
              <controlPr locked="0" defaultSize="0" autoFill="0" autoLine="0" autoPict="0">
                <anchor moveWithCells="1">
                  <from>
                    <xdr:col>1</xdr:col>
                    <xdr:colOff>0</xdr:colOff>
                    <xdr:row>15</xdr:row>
                    <xdr:rowOff>7620</xdr:rowOff>
                  </from>
                  <to>
                    <xdr:col>2</xdr:col>
                    <xdr:colOff>861060</xdr:colOff>
                    <xdr:row>15</xdr:row>
                    <xdr:rowOff>175260</xdr:rowOff>
                  </to>
                </anchor>
              </controlPr>
            </control>
          </mc:Choice>
        </mc:AlternateContent>
        <mc:AlternateContent xmlns:mc="http://schemas.openxmlformats.org/markup-compatibility/2006">
          <mc:Choice Requires="x14">
            <control shapeId="8303" r:id="rId31" name="Check Box 111">
              <controlPr locked="0" defaultSize="0" autoFill="0" autoLine="0" autoPict="0">
                <anchor moveWithCells="1">
                  <from>
                    <xdr:col>1</xdr:col>
                    <xdr:colOff>0</xdr:colOff>
                    <xdr:row>16</xdr:row>
                    <xdr:rowOff>7620</xdr:rowOff>
                  </from>
                  <to>
                    <xdr:col>3</xdr:col>
                    <xdr:colOff>1303020</xdr:colOff>
                    <xdr:row>16</xdr:row>
                    <xdr:rowOff>175260</xdr:rowOff>
                  </to>
                </anchor>
              </controlPr>
            </control>
          </mc:Choice>
        </mc:AlternateContent>
        <mc:AlternateContent xmlns:mc="http://schemas.openxmlformats.org/markup-compatibility/2006">
          <mc:Choice Requires="x14">
            <control shapeId="8304" r:id="rId32" name="Check Box 112">
              <controlPr locked="0" defaultSize="0" autoFill="0" autoLine="0" autoPict="0">
                <anchor moveWithCells="1">
                  <from>
                    <xdr:col>1</xdr:col>
                    <xdr:colOff>0</xdr:colOff>
                    <xdr:row>18</xdr:row>
                    <xdr:rowOff>0</xdr:rowOff>
                  </from>
                  <to>
                    <xdr:col>3</xdr:col>
                    <xdr:colOff>335280</xdr:colOff>
                    <xdr:row>18</xdr:row>
                    <xdr:rowOff>175260</xdr:rowOff>
                  </to>
                </anchor>
              </controlPr>
            </control>
          </mc:Choice>
        </mc:AlternateContent>
        <mc:AlternateContent xmlns:mc="http://schemas.openxmlformats.org/markup-compatibility/2006">
          <mc:Choice Requires="x14">
            <control shapeId="8305" r:id="rId33" name="Check Box 113">
              <controlPr locked="0" defaultSize="0" autoFill="0" autoLine="0" autoPict="0">
                <anchor moveWithCells="1">
                  <from>
                    <xdr:col>1</xdr:col>
                    <xdr:colOff>0</xdr:colOff>
                    <xdr:row>17</xdr:row>
                    <xdr:rowOff>0</xdr:rowOff>
                  </from>
                  <to>
                    <xdr:col>3</xdr:col>
                    <xdr:colOff>335280</xdr:colOff>
                    <xdr:row>17</xdr:row>
                    <xdr:rowOff>175260</xdr:rowOff>
                  </to>
                </anchor>
              </controlPr>
            </control>
          </mc:Choice>
        </mc:AlternateContent>
        <mc:AlternateContent xmlns:mc="http://schemas.openxmlformats.org/markup-compatibility/2006">
          <mc:Choice Requires="x14">
            <control shapeId="8307" r:id="rId34" name="Drop Down 115">
              <controlPr defaultSize="0" autoLine="0" autoPict="0">
                <anchor moveWithCells="1">
                  <from>
                    <xdr:col>1</xdr:col>
                    <xdr:colOff>7620</xdr:colOff>
                    <xdr:row>20</xdr:row>
                    <xdr:rowOff>22860</xdr:rowOff>
                  </from>
                  <to>
                    <xdr:col>2</xdr:col>
                    <xdr:colOff>30480</xdr:colOff>
                    <xdr:row>20</xdr:row>
                    <xdr:rowOff>220980</xdr:rowOff>
                  </to>
                </anchor>
              </controlPr>
            </control>
          </mc:Choice>
        </mc:AlternateContent>
        <mc:AlternateContent xmlns:mc="http://schemas.openxmlformats.org/markup-compatibility/2006">
          <mc:Choice Requires="x14">
            <control shapeId="8309" r:id="rId35" name="Drop Down 117">
              <controlPr defaultSize="0" autoLine="0" autoPict="0">
                <anchor moveWithCells="1">
                  <from>
                    <xdr:col>1</xdr:col>
                    <xdr:colOff>7620</xdr:colOff>
                    <xdr:row>22</xdr:row>
                    <xdr:rowOff>22860</xdr:rowOff>
                  </from>
                  <to>
                    <xdr:col>2</xdr:col>
                    <xdr:colOff>30480</xdr:colOff>
                    <xdr:row>22</xdr:row>
                    <xdr:rowOff>220980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60"/>
  <sheetViews>
    <sheetView showGridLines="0" showRowColHeaders="0" view="pageLayout" zoomScaleNormal="115" workbookViewId="0">
      <selection activeCell="C22" sqref="C22"/>
    </sheetView>
  </sheetViews>
  <sheetFormatPr defaultColWidth="0" defaultRowHeight="13.2" zeroHeight="1" x14ac:dyDescent="0.2"/>
  <cols>
    <col min="1" max="1" width="68.6640625" bestFit="1" customWidth="1"/>
    <col min="2" max="3" width="9" customWidth="1"/>
    <col min="4" max="16384" width="9" hidden="1"/>
  </cols>
  <sheetData>
    <row r="1" spans="1:5" x14ac:dyDescent="0.2">
      <c r="A1" t="s">
        <v>508</v>
      </c>
      <c r="B1" t="s">
        <v>509</v>
      </c>
      <c r="C1" t="s">
        <v>510</v>
      </c>
    </row>
    <row r="2" spans="1:5" x14ac:dyDescent="0.2">
      <c r="A2" s="53" t="str">
        <f>【集計用】2.個人用専門チェック項目!A61</f>
        <v>⑦放射線治療　　（30項目×2点＝６０点）</v>
      </c>
      <c r="B2" s="55">
        <f t="shared" ref="B2:B8" si="0">C2/E2</f>
        <v>0</v>
      </c>
      <c r="C2">
        <f>【集計用】2.個人用専門チェック項目!G117</f>
        <v>0</v>
      </c>
      <c r="E2">
        <f>SUM(E3:E8)</f>
        <v>60</v>
      </c>
    </row>
    <row r="3" spans="1:5" x14ac:dyDescent="0.2">
      <c r="A3" s="56" t="str">
        <f>【集計用】2.個人用専門チェック項目!A63</f>
        <v>A．人的資源・設備資源・組織</v>
      </c>
      <c r="B3" s="57">
        <f t="shared" si="0"/>
        <v>0</v>
      </c>
      <c r="C3" s="50">
        <f>【集計用】2.個人用専門チェック項目!G68</f>
        <v>0</v>
      </c>
      <c r="E3">
        <v>6</v>
      </c>
    </row>
    <row r="4" spans="1:5" x14ac:dyDescent="0.2">
      <c r="A4" s="50" t="str">
        <f>【集計用】2.個人用専門チェック項目!A70</f>
        <v>B．機器管理・品質管理・業務管理</v>
      </c>
      <c r="B4" s="57">
        <f t="shared" si="0"/>
        <v>0</v>
      </c>
      <c r="C4" s="50">
        <f>【集計用】2.個人用専門チェック項目!G78</f>
        <v>0</v>
      </c>
      <c r="E4">
        <v>12</v>
      </c>
    </row>
    <row r="5" spans="1:5" x14ac:dyDescent="0.2">
      <c r="A5" s="50" t="str">
        <f>【集計用】2.個人用専門チェック項目!A80</f>
        <v>C．外部放射線治療計画</v>
      </c>
      <c r="B5" s="57">
        <f t="shared" si="0"/>
        <v>0</v>
      </c>
      <c r="C5" s="50">
        <f>【集計用】2.個人用専門チェック項目!G88</f>
        <v>0</v>
      </c>
      <c r="E5">
        <v>12</v>
      </c>
    </row>
    <row r="6" spans="1:5" x14ac:dyDescent="0.2">
      <c r="A6" s="50" t="str">
        <f>【集計用】2.個人用専門チェック項目!A90</f>
        <v>D.外部放射線治療</v>
      </c>
      <c r="B6" s="57">
        <f t="shared" si="0"/>
        <v>0</v>
      </c>
      <c r="C6" s="50">
        <f>【集計用】2.個人用専門チェック項目!G99</f>
        <v>0</v>
      </c>
      <c r="E6">
        <v>14</v>
      </c>
    </row>
    <row r="7" spans="1:5" x14ac:dyDescent="0.2">
      <c r="A7" s="56" t="str">
        <f>【集計用】2.個人用専門チェック項目!A101</f>
        <v>E．高線量率密封小線源治療（192Ir-HDR RALS）</v>
      </c>
      <c r="B7" s="57">
        <f t="shared" si="0"/>
        <v>0</v>
      </c>
      <c r="C7" s="50">
        <f>【集計用】2.個人用専門チェック項目!G108</f>
        <v>0</v>
      </c>
      <c r="E7">
        <v>10</v>
      </c>
    </row>
    <row r="8" spans="1:5" x14ac:dyDescent="0.2">
      <c r="A8" s="50" t="str">
        <f>【集計用】2.個人用専門チェック項目!A110</f>
        <v>F.組織内小線源治療（ヨウ素125線源による前立腺永久挿入密封小線源治療）</v>
      </c>
      <c r="B8" s="57">
        <f t="shared" si="0"/>
        <v>0</v>
      </c>
      <c r="C8" s="50">
        <f>【集計用】2.個人用専門チェック項目!G115</f>
        <v>0</v>
      </c>
      <c r="E8">
        <v>6</v>
      </c>
    </row>
    <row r="9" spans="1:5" x14ac:dyDescent="0.2"/>
    <row r="10" spans="1:5" x14ac:dyDescent="0.2"/>
    <row r="11" spans="1:5" x14ac:dyDescent="0.2"/>
    <row r="12" spans="1:5" x14ac:dyDescent="0.2"/>
    <row r="13" spans="1:5" x14ac:dyDescent="0.2"/>
    <row r="14" spans="1:5" x14ac:dyDescent="0.2"/>
    <row r="15" spans="1:5" x14ac:dyDescent="0.2"/>
    <row r="16" spans="1:5"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hidden="1" x14ac:dyDescent="0.2"/>
  </sheetData>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P84"/>
  <sheetViews>
    <sheetView topLeftCell="A2" workbookViewId="0">
      <selection activeCell="J54" sqref="J54"/>
    </sheetView>
  </sheetViews>
  <sheetFormatPr defaultColWidth="9" defaultRowHeight="13.2" x14ac:dyDescent="0.2"/>
  <cols>
    <col min="1" max="1" width="9" style="2"/>
    <col min="2" max="3" width="9" style="2" customWidth="1"/>
    <col min="4" max="8" width="9" style="2"/>
    <col min="9" max="9" width="18.33203125" style="2" customWidth="1"/>
    <col min="10" max="10" width="20.44140625" style="2" customWidth="1"/>
    <col min="11" max="11" width="10.109375" style="2" customWidth="1"/>
    <col min="12" max="12" width="19.21875" style="8" customWidth="1"/>
    <col min="13" max="13" width="7.33203125" style="8" customWidth="1"/>
    <col min="14" max="14" width="9.77734375" style="2" customWidth="1"/>
    <col min="15" max="15" width="9" style="2"/>
    <col min="16" max="16" width="13.77734375" style="2" customWidth="1"/>
    <col min="17" max="16384" width="9" style="2"/>
  </cols>
  <sheetData>
    <row r="1" spans="1:16" s="8" customFormat="1" ht="39.6" x14ac:dyDescent="0.2">
      <c r="B1" s="8" t="s">
        <v>182</v>
      </c>
      <c r="D1" s="9" t="s">
        <v>235</v>
      </c>
      <c r="E1" s="9"/>
      <c r="F1" s="9" t="s">
        <v>184</v>
      </c>
      <c r="G1" s="9"/>
      <c r="H1" s="9"/>
      <c r="I1" s="20" t="s">
        <v>327</v>
      </c>
      <c r="J1" s="9"/>
      <c r="K1" s="9"/>
      <c r="L1" s="22" t="s">
        <v>295</v>
      </c>
      <c r="M1" s="22"/>
      <c r="N1" s="22" t="s">
        <v>183</v>
      </c>
      <c r="P1" s="8" t="s">
        <v>328</v>
      </c>
    </row>
    <row r="2" spans="1:16" s="8" customFormat="1" x14ac:dyDescent="0.2">
      <c r="A2" s="2">
        <v>1</v>
      </c>
      <c r="C2" s="2">
        <v>1</v>
      </c>
      <c r="D2" s="9"/>
      <c r="E2" s="10">
        <v>1</v>
      </c>
      <c r="F2" s="9"/>
      <c r="G2" s="9"/>
      <c r="H2" s="10">
        <v>1</v>
      </c>
      <c r="I2" s="9"/>
      <c r="J2" s="9"/>
      <c r="K2" s="10">
        <v>1</v>
      </c>
      <c r="L2" s="22"/>
      <c r="M2" s="22">
        <v>1</v>
      </c>
      <c r="N2" s="22"/>
    </row>
    <row r="3" spans="1:16" x14ac:dyDescent="0.2">
      <c r="A3" s="2">
        <v>2</v>
      </c>
      <c r="B3" s="2" t="s">
        <v>181</v>
      </c>
      <c r="C3" s="2">
        <v>2</v>
      </c>
      <c r="D3" s="10" t="s">
        <v>236</v>
      </c>
      <c r="E3" s="10">
        <v>2</v>
      </c>
      <c r="F3" s="10" t="s">
        <v>185</v>
      </c>
      <c r="G3" s="10" t="s">
        <v>296</v>
      </c>
      <c r="H3" s="10">
        <v>2</v>
      </c>
      <c r="I3" s="9" t="s">
        <v>576</v>
      </c>
      <c r="J3" s="9" t="s">
        <v>576</v>
      </c>
      <c r="K3" s="10">
        <v>2</v>
      </c>
      <c r="L3" s="22" t="s">
        <v>180</v>
      </c>
      <c r="M3" s="22">
        <v>2</v>
      </c>
      <c r="N3" s="11" t="s">
        <v>179</v>
      </c>
      <c r="P3" s="2" t="b">
        <v>0</v>
      </c>
    </row>
    <row r="4" spans="1:16" x14ac:dyDescent="0.2">
      <c r="A4" s="2">
        <v>3</v>
      </c>
      <c r="B4" s="2" t="s">
        <v>178</v>
      </c>
      <c r="C4" s="2">
        <v>3</v>
      </c>
      <c r="D4" s="10" t="s">
        <v>237</v>
      </c>
      <c r="E4" s="10">
        <v>3</v>
      </c>
      <c r="F4" s="10" t="s">
        <v>186</v>
      </c>
      <c r="G4" s="10" t="s">
        <v>296</v>
      </c>
      <c r="H4" s="10">
        <v>3</v>
      </c>
      <c r="I4" s="9" t="s">
        <v>577</v>
      </c>
      <c r="J4" s="10" t="s">
        <v>303</v>
      </c>
      <c r="K4" s="10">
        <v>3</v>
      </c>
      <c r="L4" s="22" t="s">
        <v>177</v>
      </c>
      <c r="M4" s="22">
        <v>3</v>
      </c>
      <c r="N4" s="11" t="s">
        <v>176</v>
      </c>
      <c r="P4" s="2" t="b">
        <v>0</v>
      </c>
    </row>
    <row r="5" spans="1:16" x14ac:dyDescent="0.2">
      <c r="A5" s="2">
        <v>4</v>
      </c>
      <c r="B5" s="2" t="s">
        <v>175</v>
      </c>
      <c r="E5" s="10">
        <v>4</v>
      </c>
      <c r="F5" s="10" t="s">
        <v>187</v>
      </c>
      <c r="G5" s="10" t="s">
        <v>296</v>
      </c>
      <c r="H5" s="10">
        <v>4</v>
      </c>
      <c r="I5" s="10" t="s">
        <v>238</v>
      </c>
      <c r="J5" s="10" t="s">
        <v>303</v>
      </c>
      <c r="K5" s="10">
        <v>4</v>
      </c>
      <c r="L5" s="22" t="s">
        <v>578</v>
      </c>
      <c r="M5" s="22">
        <v>4</v>
      </c>
      <c r="N5" s="11" t="s">
        <v>173</v>
      </c>
      <c r="P5" s="2" t="b">
        <v>0</v>
      </c>
    </row>
    <row r="6" spans="1:16" x14ac:dyDescent="0.2">
      <c r="A6" s="2">
        <v>5</v>
      </c>
      <c r="B6" s="2" t="s">
        <v>174</v>
      </c>
      <c r="E6" s="10">
        <v>5</v>
      </c>
      <c r="F6" s="10" t="s">
        <v>188</v>
      </c>
      <c r="G6" s="10" t="s">
        <v>296</v>
      </c>
      <c r="H6" s="10">
        <v>5</v>
      </c>
      <c r="I6" s="10" t="s">
        <v>239</v>
      </c>
      <c r="J6" s="10" t="s">
        <v>303</v>
      </c>
      <c r="K6" s="10">
        <v>5</v>
      </c>
      <c r="L6" s="22" t="s">
        <v>579</v>
      </c>
      <c r="M6" s="22">
        <v>5</v>
      </c>
      <c r="N6" s="11" t="s">
        <v>170</v>
      </c>
      <c r="P6" s="2" t="b">
        <v>0</v>
      </c>
    </row>
    <row r="7" spans="1:16" x14ac:dyDescent="0.2">
      <c r="A7" s="2">
        <v>6</v>
      </c>
      <c r="B7" s="2" t="s">
        <v>172</v>
      </c>
      <c r="E7" s="10">
        <v>6</v>
      </c>
      <c r="F7" s="10" t="s">
        <v>189</v>
      </c>
      <c r="G7" s="10" t="s">
        <v>296</v>
      </c>
      <c r="H7" s="10">
        <v>6</v>
      </c>
      <c r="I7" s="10" t="s">
        <v>240</v>
      </c>
      <c r="J7" s="10" t="s">
        <v>303</v>
      </c>
      <c r="K7" s="10">
        <v>6</v>
      </c>
      <c r="L7" s="22" t="s">
        <v>580</v>
      </c>
      <c r="M7" s="22">
        <v>6</v>
      </c>
      <c r="N7" s="11" t="s">
        <v>167</v>
      </c>
      <c r="P7" s="2" t="b">
        <v>0</v>
      </c>
    </row>
    <row r="8" spans="1:16" x14ac:dyDescent="0.2">
      <c r="A8" s="2">
        <v>7</v>
      </c>
      <c r="B8" s="2" t="s">
        <v>171</v>
      </c>
      <c r="E8" s="10">
        <v>7</v>
      </c>
      <c r="F8" s="10" t="s">
        <v>190</v>
      </c>
      <c r="G8" s="10" t="s">
        <v>296</v>
      </c>
      <c r="H8" s="10">
        <v>7</v>
      </c>
      <c r="I8" s="10" t="s">
        <v>241</v>
      </c>
      <c r="J8" s="10" t="s">
        <v>303</v>
      </c>
      <c r="K8" s="10">
        <v>7</v>
      </c>
      <c r="L8" s="22" t="s">
        <v>581</v>
      </c>
      <c r="M8" s="22">
        <v>7</v>
      </c>
      <c r="N8" s="11" t="s">
        <v>164</v>
      </c>
    </row>
    <row r="9" spans="1:16" x14ac:dyDescent="0.2">
      <c r="A9" s="2">
        <v>8</v>
      </c>
      <c r="B9" s="2" t="s">
        <v>169</v>
      </c>
      <c r="E9" s="10">
        <v>8</v>
      </c>
      <c r="F9" s="10" t="s">
        <v>191</v>
      </c>
      <c r="G9" s="10" t="s">
        <v>296</v>
      </c>
      <c r="H9" s="10">
        <v>8</v>
      </c>
      <c r="I9" s="10" t="s">
        <v>242</v>
      </c>
      <c r="J9" s="10" t="s">
        <v>304</v>
      </c>
      <c r="K9" s="10">
        <v>8</v>
      </c>
      <c r="L9" s="22" t="s">
        <v>582</v>
      </c>
      <c r="M9" s="22">
        <v>8</v>
      </c>
      <c r="N9" s="11" t="s">
        <v>159</v>
      </c>
    </row>
    <row r="10" spans="1:16" x14ac:dyDescent="0.2">
      <c r="A10" s="2">
        <v>9</v>
      </c>
      <c r="B10" s="2" t="s">
        <v>168</v>
      </c>
      <c r="E10" s="10">
        <v>9</v>
      </c>
      <c r="F10" s="10" t="s">
        <v>192</v>
      </c>
      <c r="G10" s="10" t="s">
        <v>296</v>
      </c>
      <c r="H10" s="10">
        <v>9</v>
      </c>
      <c r="I10" s="10" t="s">
        <v>243</v>
      </c>
      <c r="J10" s="10" t="s">
        <v>304</v>
      </c>
      <c r="K10" s="10">
        <v>9</v>
      </c>
      <c r="L10" s="22" t="s">
        <v>583</v>
      </c>
      <c r="M10" s="22">
        <v>9</v>
      </c>
      <c r="N10" s="11" t="s">
        <v>154</v>
      </c>
    </row>
    <row r="11" spans="1:16" x14ac:dyDescent="0.2">
      <c r="A11" s="2">
        <v>10</v>
      </c>
      <c r="B11" s="2" t="s">
        <v>166</v>
      </c>
      <c r="E11" s="10">
        <v>10</v>
      </c>
      <c r="F11" s="10" t="s">
        <v>193</v>
      </c>
      <c r="G11" s="10" t="s">
        <v>296</v>
      </c>
      <c r="H11" s="10">
        <v>10</v>
      </c>
      <c r="I11" s="10" t="s">
        <v>244</v>
      </c>
      <c r="J11" s="10" t="s">
        <v>304</v>
      </c>
      <c r="K11" s="10">
        <v>10</v>
      </c>
      <c r="L11" s="22" t="s">
        <v>584</v>
      </c>
      <c r="M11" s="22">
        <v>10</v>
      </c>
      <c r="N11" s="11" t="s">
        <v>149</v>
      </c>
    </row>
    <row r="12" spans="1:16" x14ac:dyDescent="0.2">
      <c r="A12" s="2">
        <v>11</v>
      </c>
      <c r="B12" s="2" t="s">
        <v>165</v>
      </c>
      <c r="E12" s="10">
        <v>11</v>
      </c>
      <c r="F12" s="10" t="s">
        <v>194</v>
      </c>
      <c r="G12" s="10" t="s">
        <v>297</v>
      </c>
      <c r="H12" s="10">
        <v>11</v>
      </c>
      <c r="I12" s="10" t="s">
        <v>245</v>
      </c>
      <c r="J12" s="10" t="s">
        <v>304</v>
      </c>
      <c r="K12" s="10">
        <v>11</v>
      </c>
      <c r="L12" s="22" t="s">
        <v>585</v>
      </c>
      <c r="M12" s="22">
        <v>11</v>
      </c>
      <c r="N12" s="11" t="s">
        <v>144</v>
      </c>
    </row>
    <row r="13" spans="1:16" x14ac:dyDescent="0.2">
      <c r="A13" s="2">
        <v>12</v>
      </c>
      <c r="B13" s="2" t="s">
        <v>163</v>
      </c>
      <c r="E13" s="10">
        <v>12</v>
      </c>
      <c r="F13" s="10" t="s">
        <v>195</v>
      </c>
      <c r="G13" s="10" t="s">
        <v>297</v>
      </c>
      <c r="H13" s="10">
        <v>12</v>
      </c>
      <c r="I13" s="10" t="s">
        <v>246</v>
      </c>
      <c r="J13" s="10" t="s">
        <v>304</v>
      </c>
      <c r="K13" s="10">
        <v>12</v>
      </c>
      <c r="L13" s="22" t="s">
        <v>586</v>
      </c>
      <c r="M13" s="22">
        <v>12</v>
      </c>
      <c r="N13" s="11" t="s">
        <v>162</v>
      </c>
    </row>
    <row r="14" spans="1:16" x14ac:dyDescent="0.2">
      <c r="A14" s="2">
        <v>13</v>
      </c>
      <c r="B14" s="2" t="s">
        <v>161</v>
      </c>
      <c r="E14" s="10">
        <v>13</v>
      </c>
      <c r="F14" s="10" t="s">
        <v>196</v>
      </c>
      <c r="G14" s="10" t="s">
        <v>297</v>
      </c>
      <c r="H14" s="10">
        <v>13</v>
      </c>
      <c r="I14" s="10" t="s">
        <v>247</v>
      </c>
      <c r="J14" s="10" t="s">
        <v>305</v>
      </c>
      <c r="K14" s="10">
        <v>13</v>
      </c>
      <c r="L14" s="22" t="s">
        <v>587</v>
      </c>
      <c r="M14" s="22">
        <v>13</v>
      </c>
      <c r="N14" s="11" t="s">
        <v>160</v>
      </c>
    </row>
    <row r="15" spans="1:16" x14ac:dyDescent="0.2">
      <c r="A15" s="2">
        <v>14</v>
      </c>
      <c r="B15" s="2" t="s">
        <v>158</v>
      </c>
      <c r="E15" s="10">
        <v>14</v>
      </c>
      <c r="F15" s="10" t="s">
        <v>197</v>
      </c>
      <c r="G15" s="10" t="s">
        <v>297</v>
      </c>
      <c r="H15" s="10">
        <v>14</v>
      </c>
      <c r="I15" s="10" t="s">
        <v>248</v>
      </c>
      <c r="J15" s="10" t="s">
        <v>305</v>
      </c>
      <c r="K15" s="10">
        <v>14</v>
      </c>
      <c r="L15" s="22" t="s">
        <v>588</v>
      </c>
      <c r="M15" s="22">
        <v>14</v>
      </c>
      <c r="N15" s="11" t="s">
        <v>157</v>
      </c>
    </row>
    <row r="16" spans="1:16" x14ac:dyDescent="0.2">
      <c r="A16" s="2">
        <v>15</v>
      </c>
      <c r="B16" s="2" t="s">
        <v>156</v>
      </c>
      <c r="E16" s="10">
        <v>15</v>
      </c>
      <c r="F16" s="10" t="s">
        <v>198</v>
      </c>
      <c r="G16" s="10" t="s">
        <v>297</v>
      </c>
      <c r="H16" s="10">
        <v>15</v>
      </c>
      <c r="I16" s="10" t="s">
        <v>249</v>
      </c>
      <c r="J16" s="10" t="s">
        <v>305</v>
      </c>
      <c r="K16" s="10">
        <v>15</v>
      </c>
      <c r="L16" s="22" t="s">
        <v>589</v>
      </c>
      <c r="M16" s="22">
        <v>15</v>
      </c>
      <c r="N16" s="11" t="s">
        <v>155</v>
      </c>
    </row>
    <row r="17" spans="1:14" x14ac:dyDescent="0.2">
      <c r="A17" s="2">
        <v>16</v>
      </c>
      <c r="B17" s="2" t="s">
        <v>153</v>
      </c>
      <c r="E17" s="10">
        <v>16</v>
      </c>
      <c r="F17" s="10" t="s">
        <v>199</v>
      </c>
      <c r="G17" s="10" t="s">
        <v>297</v>
      </c>
      <c r="H17" s="10">
        <v>16</v>
      </c>
      <c r="I17" s="10" t="s">
        <v>250</v>
      </c>
      <c r="J17" s="10" t="s">
        <v>305</v>
      </c>
      <c r="K17" s="10">
        <v>16</v>
      </c>
      <c r="L17" s="22" t="s">
        <v>590</v>
      </c>
      <c r="M17" s="22">
        <v>16</v>
      </c>
      <c r="N17" s="11" t="s">
        <v>152</v>
      </c>
    </row>
    <row r="18" spans="1:14" x14ac:dyDescent="0.2">
      <c r="A18" s="2">
        <v>17</v>
      </c>
      <c r="B18" s="2" t="s">
        <v>151</v>
      </c>
      <c r="E18" s="10">
        <v>17</v>
      </c>
      <c r="F18" s="10" t="s">
        <v>200</v>
      </c>
      <c r="G18" s="10" t="s">
        <v>297</v>
      </c>
      <c r="H18" s="10">
        <v>17</v>
      </c>
      <c r="I18" s="10" t="s">
        <v>251</v>
      </c>
      <c r="J18" s="10" t="s">
        <v>305</v>
      </c>
      <c r="K18" s="10">
        <v>17</v>
      </c>
      <c r="L18" s="22" t="s">
        <v>591</v>
      </c>
      <c r="M18" s="22">
        <v>17</v>
      </c>
      <c r="N18" s="11" t="s">
        <v>150</v>
      </c>
    </row>
    <row r="19" spans="1:14" x14ac:dyDescent="0.2">
      <c r="A19" s="2">
        <v>18</v>
      </c>
      <c r="B19" s="2" t="s">
        <v>148</v>
      </c>
      <c r="E19" s="10">
        <v>18</v>
      </c>
      <c r="F19" s="10" t="s">
        <v>201</v>
      </c>
      <c r="G19" s="10" t="s">
        <v>297</v>
      </c>
      <c r="H19" s="10">
        <v>18</v>
      </c>
      <c r="I19" s="10" t="s">
        <v>252</v>
      </c>
      <c r="J19" s="10" t="s">
        <v>306</v>
      </c>
      <c r="K19" s="10">
        <v>18</v>
      </c>
      <c r="L19" s="22" t="s">
        <v>592</v>
      </c>
      <c r="M19" s="22">
        <v>18</v>
      </c>
      <c r="N19" s="11" t="s">
        <v>147</v>
      </c>
    </row>
    <row r="20" spans="1:14" x14ac:dyDescent="0.2">
      <c r="A20" s="2">
        <v>19</v>
      </c>
      <c r="B20" s="2" t="s">
        <v>146</v>
      </c>
      <c r="E20" s="10">
        <v>19</v>
      </c>
      <c r="F20" s="10" t="s">
        <v>202</v>
      </c>
      <c r="G20" s="10" t="s">
        <v>297</v>
      </c>
      <c r="H20" s="10">
        <v>19</v>
      </c>
      <c r="I20" s="10" t="s">
        <v>253</v>
      </c>
      <c r="J20" s="10" t="s">
        <v>306</v>
      </c>
      <c r="K20" s="10">
        <v>19</v>
      </c>
      <c r="L20" s="22" t="s">
        <v>593</v>
      </c>
      <c r="M20" s="22">
        <v>19</v>
      </c>
      <c r="N20" s="11" t="s">
        <v>145</v>
      </c>
    </row>
    <row r="21" spans="1:14" x14ac:dyDescent="0.2">
      <c r="A21" s="2">
        <v>20</v>
      </c>
      <c r="B21" s="2" t="s">
        <v>143</v>
      </c>
      <c r="E21" s="10">
        <v>20</v>
      </c>
      <c r="F21" s="10" t="s">
        <v>203</v>
      </c>
      <c r="G21" s="10" t="s">
        <v>297</v>
      </c>
      <c r="H21" s="10">
        <v>20</v>
      </c>
      <c r="I21" s="10" t="s">
        <v>254</v>
      </c>
      <c r="J21" s="10" t="s">
        <v>306</v>
      </c>
      <c r="K21" s="10">
        <v>20</v>
      </c>
      <c r="L21" s="22" t="s">
        <v>594</v>
      </c>
      <c r="M21" s="22">
        <v>20</v>
      </c>
      <c r="N21" s="11" t="s">
        <v>142</v>
      </c>
    </row>
    <row r="22" spans="1:14" x14ac:dyDescent="0.2">
      <c r="A22" s="2">
        <v>21</v>
      </c>
      <c r="B22" s="2" t="s">
        <v>141</v>
      </c>
      <c r="E22" s="10">
        <v>21</v>
      </c>
      <c r="F22" s="10" t="s">
        <v>204</v>
      </c>
      <c r="G22" s="10" t="s">
        <v>298</v>
      </c>
      <c r="H22" s="10">
        <v>21</v>
      </c>
      <c r="I22" s="10" t="s">
        <v>255</v>
      </c>
      <c r="J22" s="10" t="s">
        <v>306</v>
      </c>
      <c r="K22" s="10">
        <v>21</v>
      </c>
      <c r="L22" s="22" t="s">
        <v>140</v>
      </c>
      <c r="M22" s="22">
        <v>21</v>
      </c>
      <c r="N22" s="11" t="s">
        <v>139</v>
      </c>
    </row>
    <row r="23" spans="1:14" x14ac:dyDescent="0.2">
      <c r="A23" s="2">
        <v>22</v>
      </c>
      <c r="B23" s="2" t="s">
        <v>138</v>
      </c>
      <c r="E23" s="10">
        <v>22</v>
      </c>
      <c r="F23" s="10" t="s">
        <v>205</v>
      </c>
      <c r="G23" s="10" t="s">
        <v>298</v>
      </c>
      <c r="H23" s="10">
        <v>22</v>
      </c>
      <c r="I23" s="10" t="s">
        <v>256</v>
      </c>
      <c r="J23" s="10" t="s">
        <v>306</v>
      </c>
      <c r="K23" s="10"/>
      <c r="L23" s="22"/>
      <c r="M23" s="22">
        <v>22</v>
      </c>
      <c r="N23" s="11" t="s">
        <v>137</v>
      </c>
    </row>
    <row r="24" spans="1:14" x14ac:dyDescent="0.2">
      <c r="A24" s="2">
        <v>23</v>
      </c>
      <c r="B24" s="2" t="s">
        <v>136</v>
      </c>
      <c r="E24" s="10">
        <v>23</v>
      </c>
      <c r="F24" s="10" t="s">
        <v>206</v>
      </c>
      <c r="G24" s="10" t="s">
        <v>298</v>
      </c>
      <c r="H24" s="10">
        <v>23</v>
      </c>
      <c r="I24" s="10" t="s">
        <v>257</v>
      </c>
      <c r="J24" s="10" t="s">
        <v>307</v>
      </c>
      <c r="K24" s="10"/>
      <c r="M24" s="22">
        <v>23</v>
      </c>
      <c r="N24" s="11" t="s">
        <v>135</v>
      </c>
    </row>
    <row r="25" spans="1:14" x14ac:dyDescent="0.2">
      <c r="A25" s="2">
        <v>24</v>
      </c>
      <c r="B25" s="2" t="s">
        <v>134</v>
      </c>
      <c r="E25" s="10">
        <v>24</v>
      </c>
      <c r="F25" s="10" t="s">
        <v>207</v>
      </c>
      <c r="G25" s="10" t="s">
        <v>298</v>
      </c>
      <c r="H25" s="10">
        <v>24</v>
      </c>
      <c r="I25" s="10" t="s">
        <v>258</v>
      </c>
      <c r="J25" s="10" t="s">
        <v>307</v>
      </c>
      <c r="K25" s="10"/>
      <c r="M25" s="22">
        <v>24</v>
      </c>
      <c r="N25" s="11" t="s">
        <v>133</v>
      </c>
    </row>
    <row r="26" spans="1:14" x14ac:dyDescent="0.2">
      <c r="A26" s="2">
        <v>25</v>
      </c>
      <c r="B26" s="2" t="s">
        <v>132</v>
      </c>
      <c r="E26" s="10">
        <v>25</v>
      </c>
      <c r="F26" s="10" t="s">
        <v>208</v>
      </c>
      <c r="G26" s="10" t="s">
        <v>298</v>
      </c>
      <c r="H26" s="10">
        <v>25</v>
      </c>
      <c r="I26" s="10" t="s">
        <v>259</v>
      </c>
      <c r="J26" s="10" t="s">
        <v>307</v>
      </c>
      <c r="K26" s="10"/>
      <c r="M26" s="22">
        <v>25</v>
      </c>
      <c r="N26" s="11" t="s">
        <v>131</v>
      </c>
    </row>
    <row r="27" spans="1:14" x14ac:dyDescent="0.2">
      <c r="A27" s="2">
        <v>26</v>
      </c>
      <c r="B27" s="2" t="s">
        <v>130</v>
      </c>
      <c r="E27" s="10">
        <v>26</v>
      </c>
      <c r="F27" s="10" t="s">
        <v>209</v>
      </c>
      <c r="G27" s="10" t="s">
        <v>298</v>
      </c>
      <c r="H27" s="10">
        <v>26</v>
      </c>
      <c r="I27" s="10" t="s">
        <v>260</v>
      </c>
      <c r="J27" s="10" t="s">
        <v>307</v>
      </c>
      <c r="K27" s="10"/>
      <c r="M27" s="22">
        <v>26</v>
      </c>
      <c r="N27" s="11" t="s">
        <v>129</v>
      </c>
    </row>
    <row r="28" spans="1:14" x14ac:dyDescent="0.2">
      <c r="A28" s="2">
        <v>27</v>
      </c>
      <c r="B28" s="2" t="s">
        <v>128</v>
      </c>
      <c r="E28" s="10">
        <v>27</v>
      </c>
      <c r="F28" s="10" t="s">
        <v>210</v>
      </c>
      <c r="G28" s="10" t="s">
        <v>298</v>
      </c>
      <c r="H28" s="10">
        <v>27</v>
      </c>
      <c r="I28" s="10" t="s">
        <v>261</v>
      </c>
      <c r="J28" s="10" t="s">
        <v>307</v>
      </c>
      <c r="K28" s="10"/>
      <c r="M28" s="22">
        <v>27</v>
      </c>
      <c r="N28" s="11" t="s">
        <v>127</v>
      </c>
    </row>
    <row r="29" spans="1:14" x14ac:dyDescent="0.2">
      <c r="A29" s="2">
        <v>28</v>
      </c>
      <c r="B29" s="2" t="s">
        <v>126</v>
      </c>
      <c r="E29" s="10">
        <v>28</v>
      </c>
      <c r="F29" s="10" t="s">
        <v>211</v>
      </c>
      <c r="G29" s="10" t="s">
        <v>298</v>
      </c>
      <c r="H29" s="10">
        <v>28</v>
      </c>
      <c r="I29" s="10" t="s">
        <v>262</v>
      </c>
      <c r="J29" s="10" t="s">
        <v>308</v>
      </c>
      <c r="K29" s="10"/>
      <c r="M29" s="22">
        <v>28</v>
      </c>
      <c r="N29" s="11" t="s">
        <v>125</v>
      </c>
    </row>
    <row r="30" spans="1:14" x14ac:dyDescent="0.2">
      <c r="A30" s="2">
        <v>29</v>
      </c>
      <c r="B30" s="2" t="s">
        <v>124</v>
      </c>
      <c r="E30" s="10">
        <v>29</v>
      </c>
      <c r="F30" s="10" t="s">
        <v>212</v>
      </c>
      <c r="G30" s="10" t="s">
        <v>298</v>
      </c>
      <c r="H30" s="10">
        <v>29</v>
      </c>
      <c r="I30" s="10" t="s">
        <v>263</v>
      </c>
      <c r="J30" s="10" t="s">
        <v>308</v>
      </c>
      <c r="K30" s="10"/>
      <c r="M30" s="22">
        <v>29</v>
      </c>
      <c r="N30" s="11" t="s">
        <v>123</v>
      </c>
    </row>
    <row r="31" spans="1:14" x14ac:dyDescent="0.2">
      <c r="A31" s="2">
        <v>30</v>
      </c>
      <c r="B31" s="2" t="s">
        <v>122</v>
      </c>
      <c r="E31" s="10">
        <v>30</v>
      </c>
      <c r="F31" s="10" t="s">
        <v>213</v>
      </c>
      <c r="G31" s="10" t="s">
        <v>298</v>
      </c>
      <c r="H31" s="10">
        <v>30</v>
      </c>
      <c r="I31" s="10" t="s">
        <v>264</v>
      </c>
      <c r="J31" s="10" t="s">
        <v>308</v>
      </c>
      <c r="K31" s="10"/>
      <c r="M31" s="22">
        <v>30</v>
      </c>
      <c r="N31" s="11" t="s">
        <v>121</v>
      </c>
    </row>
    <row r="32" spans="1:14" x14ac:dyDescent="0.2">
      <c r="A32" s="2">
        <v>31</v>
      </c>
      <c r="B32" s="2" t="s">
        <v>120</v>
      </c>
      <c r="E32" s="10">
        <v>31</v>
      </c>
      <c r="F32" s="10" t="s">
        <v>214</v>
      </c>
      <c r="G32" s="10" t="s">
        <v>299</v>
      </c>
      <c r="H32" s="10">
        <v>31</v>
      </c>
      <c r="I32" s="10" t="s">
        <v>265</v>
      </c>
      <c r="J32" s="10" t="s">
        <v>308</v>
      </c>
      <c r="K32" s="10"/>
      <c r="M32" s="22">
        <v>31</v>
      </c>
      <c r="N32" s="11" t="s">
        <v>119</v>
      </c>
    </row>
    <row r="33" spans="1:14" x14ac:dyDescent="0.2">
      <c r="A33" s="2">
        <v>32</v>
      </c>
      <c r="B33" s="2" t="s">
        <v>118</v>
      </c>
      <c r="E33" s="10">
        <v>32</v>
      </c>
      <c r="F33" s="10" t="s">
        <v>215</v>
      </c>
      <c r="G33" s="10" t="s">
        <v>299</v>
      </c>
      <c r="H33" s="10">
        <v>32</v>
      </c>
      <c r="I33" s="10" t="s">
        <v>266</v>
      </c>
      <c r="J33" s="10" t="s">
        <v>308</v>
      </c>
      <c r="K33" s="10"/>
      <c r="M33" s="22">
        <v>32</v>
      </c>
      <c r="N33" s="11" t="s">
        <v>117</v>
      </c>
    </row>
    <row r="34" spans="1:14" x14ac:dyDescent="0.2">
      <c r="A34" s="2">
        <v>33</v>
      </c>
      <c r="B34" s="2" t="s">
        <v>116</v>
      </c>
      <c r="E34" s="10">
        <v>33</v>
      </c>
      <c r="F34" s="10" t="s">
        <v>216</v>
      </c>
      <c r="G34" s="10" t="s">
        <v>299</v>
      </c>
      <c r="H34" s="10">
        <v>33</v>
      </c>
      <c r="I34" s="10" t="s">
        <v>267</v>
      </c>
      <c r="J34" s="10" t="s">
        <v>309</v>
      </c>
      <c r="K34" s="10"/>
      <c r="M34" s="22">
        <v>33</v>
      </c>
      <c r="N34" s="11" t="s">
        <v>115</v>
      </c>
    </row>
    <row r="35" spans="1:14" x14ac:dyDescent="0.2">
      <c r="A35" s="2">
        <v>34</v>
      </c>
      <c r="B35" s="2" t="s">
        <v>114</v>
      </c>
      <c r="E35" s="10">
        <v>34</v>
      </c>
      <c r="F35" s="10" t="s">
        <v>217</v>
      </c>
      <c r="G35" s="10" t="s">
        <v>299</v>
      </c>
      <c r="H35" s="10">
        <v>34</v>
      </c>
      <c r="I35" s="10" t="s">
        <v>268</v>
      </c>
      <c r="J35" s="10" t="s">
        <v>309</v>
      </c>
      <c r="K35" s="10"/>
      <c r="M35" s="22">
        <v>34</v>
      </c>
      <c r="N35" s="11" t="s">
        <v>113</v>
      </c>
    </row>
    <row r="36" spans="1:14" x14ac:dyDescent="0.2">
      <c r="A36" s="2">
        <v>35</v>
      </c>
      <c r="B36" s="2" t="s">
        <v>112</v>
      </c>
      <c r="E36" s="10">
        <v>35</v>
      </c>
      <c r="F36" s="10" t="s">
        <v>218</v>
      </c>
      <c r="G36" s="10" t="s">
        <v>299</v>
      </c>
      <c r="H36" s="10">
        <v>35</v>
      </c>
      <c r="I36" s="10" t="s">
        <v>269</v>
      </c>
      <c r="J36" s="10" t="s">
        <v>309</v>
      </c>
      <c r="K36" s="10"/>
      <c r="M36" s="22">
        <v>35</v>
      </c>
      <c r="N36" s="11" t="s">
        <v>111</v>
      </c>
    </row>
    <row r="37" spans="1:14" x14ac:dyDescent="0.2">
      <c r="A37" s="2">
        <v>36</v>
      </c>
      <c r="B37" s="2" t="s">
        <v>110</v>
      </c>
      <c r="E37" s="10">
        <v>36</v>
      </c>
      <c r="F37" s="10" t="s">
        <v>219</v>
      </c>
      <c r="G37" s="10" t="s">
        <v>299</v>
      </c>
      <c r="H37" s="10">
        <v>36</v>
      </c>
      <c r="I37" s="10" t="s">
        <v>270</v>
      </c>
      <c r="J37" s="10" t="s">
        <v>309</v>
      </c>
      <c r="K37" s="10"/>
      <c r="M37" s="22">
        <v>36</v>
      </c>
      <c r="N37" s="11" t="s">
        <v>109</v>
      </c>
    </row>
    <row r="38" spans="1:14" x14ac:dyDescent="0.2">
      <c r="A38" s="2">
        <v>37</v>
      </c>
      <c r="B38" s="2" t="s">
        <v>108</v>
      </c>
      <c r="E38" s="10">
        <v>37</v>
      </c>
      <c r="F38" s="10" t="s">
        <v>220</v>
      </c>
      <c r="G38" s="10" t="s">
        <v>299</v>
      </c>
      <c r="H38" s="10">
        <v>37</v>
      </c>
      <c r="I38" s="10" t="s">
        <v>271</v>
      </c>
      <c r="J38" s="10" t="s">
        <v>309</v>
      </c>
      <c r="K38" s="10"/>
      <c r="M38" s="22">
        <v>37</v>
      </c>
      <c r="N38" s="11" t="s">
        <v>107</v>
      </c>
    </row>
    <row r="39" spans="1:14" x14ac:dyDescent="0.2">
      <c r="A39" s="2">
        <v>38</v>
      </c>
      <c r="B39" s="2" t="s">
        <v>106</v>
      </c>
      <c r="E39" s="10">
        <v>38</v>
      </c>
      <c r="F39" s="10" t="s">
        <v>221</v>
      </c>
      <c r="G39" s="10" t="s">
        <v>299</v>
      </c>
      <c r="H39" s="10">
        <v>38</v>
      </c>
      <c r="I39" s="10" t="s">
        <v>272</v>
      </c>
      <c r="J39" s="10" t="s">
        <v>310</v>
      </c>
      <c r="K39" s="10"/>
      <c r="M39" s="22">
        <v>38</v>
      </c>
      <c r="N39" s="11" t="s">
        <v>105</v>
      </c>
    </row>
    <row r="40" spans="1:14" x14ac:dyDescent="0.2">
      <c r="A40" s="2">
        <v>39</v>
      </c>
      <c r="B40" s="2" t="s">
        <v>104</v>
      </c>
      <c r="E40" s="10">
        <v>39</v>
      </c>
      <c r="F40" s="10" t="s">
        <v>222</v>
      </c>
      <c r="G40" s="10" t="s">
        <v>299</v>
      </c>
      <c r="H40" s="10">
        <v>39</v>
      </c>
      <c r="I40" s="10" t="s">
        <v>273</v>
      </c>
      <c r="J40" s="10" t="s">
        <v>310</v>
      </c>
      <c r="K40" s="10"/>
      <c r="M40" s="22">
        <v>39</v>
      </c>
      <c r="N40" s="11" t="s">
        <v>103</v>
      </c>
    </row>
    <row r="41" spans="1:14" x14ac:dyDescent="0.2">
      <c r="A41" s="2">
        <v>40</v>
      </c>
      <c r="B41" s="2" t="s">
        <v>102</v>
      </c>
      <c r="E41" s="10">
        <v>40</v>
      </c>
      <c r="F41" s="10" t="s">
        <v>223</v>
      </c>
      <c r="G41" s="10" t="s">
        <v>299</v>
      </c>
      <c r="H41" s="10">
        <v>40</v>
      </c>
      <c r="I41" s="10" t="s">
        <v>274</v>
      </c>
      <c r="J41" s="10" t="s">
        <v>310</v>
      </c>
      <c r="K41" s="10"/>
      <c r="M41" s="22">
        <v>40</v>
      </c>
      <c r="N41" s="11" t="s">
        <v>101</v>
      </c>
    </row>
    <row r="42" spans="1:14" x14ac:dyDescent="0.2">
      <c r="A42" s="2">
        <v>41</v>
      </c>
      <c r="B42" s="2" t="s">
        <v>100</v>
      </c>
      <c r="E42" s="10">
        <v>41</v>
      </c>
      <c r="F42" s="10" t="s">
        <v>224</v>
      </c>
      <c r="G42" s="10" t="s">
        <v>300</v>
      </c>
      <c r="H42" s="10">
        <v>41</v>
      </c>
      <c r="I42" s="10" t="s">
        <v>275</v>
      </c>
      <c r="J42" s="10" t="s">
        <v>310</v>
      </c>
      <c r="K42" s="10"/>
      <c r="M42" s="22">
        <v>41</v>
      </c>
      <c r="N42" s="11" t="s">
        <v>99</v>
      </c>
    </row>
    <row r="43" spans="1:14" x14ac:dyDescent="0.2">
      <c r="A43" s="2">
        <v>42</v>
      </c>
      <c r="B43" s="2" t="s">
        <v>98</v>
      </c>
      <c r="E43" s="10">
        <v>42</v>
      </c>
      <c r="F43" s="10" t="s">
        <v>225</v>
      </c>
      <c r="G43" s="10" t="s">
        <v>300</v>
      </c>
      <c r="H43" s="10">
        <v>42</v>
      </c>
      <c r="I43" s="10" t="s">
        <v>276</v>
      </c>
      <c r="J43" s="10" t="s">
        <v>310</v>
      </c>
      <c r="K43" s="10"/>
      <c r="M43" s="22">
        <v>42</v>
      </c>
      <c r="N43" s="11" t="s">
        <v>97</v>
      </c>
    </row>
    <row r="44" spans="1:14" x14ac:dyDescent="0.2">
      <c r="A44" s="2">
        <v>43</v>
      </c>
      <c r="B44" s="2" t="s">
        <v>96</v>
      </c>
      <c r="E44" s="10">
        <v>43</v>
      </c>
      <c r="F44" s="10" t="s">
        <v>226</v>
      </c>
      <c r="G44" s="10" t="s">
        <v>300</v>
      </c>
      <c r="H44" s="10">
        <v>43</v>
      </c>
      <c r="I44" s="10" t="s">
        <v>277</v>
      </c>
      <c r="J44" s="10" t="s">
        <v>311</v>
      </c>
      <c r="K44" s="10"/>
      <c r="M44" s="22">
        <v>43</v>
      </c>
      <c r="N44" s="11" t="s">
        <v>95</v>
      </c>
    </row>
    <row r="45" spans="1:14" x14ac:dyDescent="0.2">
      <c r="A45" s="2">
        <v>44</v>
      </c>
      <c r="B45" s="2" t="s">
        <v>94</v>
      </c>
      <c r="E45" s="10">
        <v>44</v>
      </c>
      <c r="F45" s="10" t="s">
        <v>227</v>
      </c>
      <c r="G45" s="10" t="s">
        <v>300</v>
      </c>
      <c r="H45" s="10">
        <v>44</v>
      </c>
      <c r="I45" s="10" t="s">
        <v>278</v>
      </c>
      <c r="J45" s="10" t="s">
        <v>311</v>
      </c>
      <c r="K45" s="10"/>
      <c r="M45" s="22">
        <v>44</v>
      </c>
      <c r="N45" s="11" t="s">
        <v>93</v>
      </c>
    </row>
    <row r="46" spans="1:14" x14ac:dyDescent="0.2">
      <c r="A46" s="2">
        <v>45</v>
      </c>
      <c r="B46" s="2" t="s">
        <v>92</v>
      </c>
      <c r="E46" s="10">
        <v>45</v>
      </c>
      <c r="F46" s="10" t="s">
        <v>228</v>
      </c>
      <c r="G46" s="10" t="s">
        <v>300</v>
      </c>
      <c r="H46" s="10">
        <v>45</v>
      </c>
      <c r="I46" s="10" t="s">
        <v>279</v>
      </c>
      <c r="J46" s="10" t="s">
        <v>311</v>
      </c>
      <c r="K46" s="10"/>
      <c r="M46" s="22">
        <v>45</v>
      </c>
      <c r="N46" s="11" t="s">
        <v>91</v>
      </c>
    </row>
    <row r="47" spans="1:14" x14ac:dyDescent="0.2">
      <c r="A47" s="2">
        <v>46</v>
      </c>
      <c r="B47" s="2" t="s">
        <v>90</v>
      </c>
      <c r="E47" s="10">
        <v>46</v>
      </c>
      <c r="F47" s="10" t="s">
        <v>229</v>
      </c>
      <c r="G47" s="10" t="s">
        <v>300</v>
      </c>
      <c r="H47" s="10">
        <v>46</v>
      </c>
      <c r="I47" s="10" t="s">
        <v>280</v>
      </c>
      <c r="J47" s="10" t="s">
        <v>311</v>
      </c>
      <c r="K47" s="10"/>
      <c r="M47" s="22">
        <v>46</v>
      </c>
      <c r="N47" s="11" t="s">
        <v>89</v>
      </c>
    </row>
    <row r="48" spans="1:14" x14ac:dyDescent="0.2">
      <c r="A48" s="2">
        <v>47</v>
      </c>
      <c r="B48" s="2" t="s">
        <v>88</v>
      </c>
      <c r="E48" s="10">
        <v>47</v>
      </c>
      <c r="F48" s="10" t="s">
        <v>230</v>
      </c>
      <c r="G48" s="10" t="s">
        <v>300</v>
      </c>
      <c r="H48" s="10">
        <v>47</v>
      </c>
      <c r="I48" s="10" t="s">
        <v>281</v>
      </c>
      <c r="J48" s="10" t="s">
        <v>311</v>
      </c>
      <c r="K48" s="10"/>
      <c r="M48" s="22">
        <v>47</v>
      </c>
      <c r="N48" s="11" t="s">
        <v>87</v>
      </c>
    </row>
    <row r="49" spans="1:14" x14ac:dyDescent="0.2">
      <c r="A49" s="2">
        <v>48</v>
      </c>
      <c r="B49" s="2" t="s">
        <v>86</v>
      </c>
      <c r="E49" s="10">
        <v>48</v>
      </c>
      <c r="F49" s="10" t="s">
        <v>231</v>
      </c>
      <c r="G49" s="10" t="s">
        <v>300</v>
      </c>
      <c r="H49" s="10">
        <v>48</v>
      </c>
      <c r="I49" s="10" t="s">
        <v>282</v>
      </c>
      <c r="J49" s="10" t="s">
        <v>312</v>
      </c>
      <c r="K49" s="10"/>
      <c r="M49" s="22">
        <v>48</v>
      </c>
      <c r="N49" s="11" t="s">
        <v>85</v>
      </c>
    </row>
    <row r="50" spans="1:14" x14ac:dyDescent="0.2">
      <c r="E50" s="10">
        <v>49</v>
      </c>
      <c r="F50" s="10" t="s">
        <v>232</v>
      </c>
      <c r="G50" s="10" t="s">
        <v>300</v>
      </c>
      <c r="H50" s="10">
        <v>49</v>
      </c>
      <c r="I50" s="10" t="s">
        <v>283</v>
      </c>
      <c r="J50" s="10" t="s">
        <v>312</v>
      </c>
      <c r="K50" s="10"/>
      <c r="M50" s="22">
        <v>49</v>
      </c>
      <c r="N50" s="11" t="s">
        <v>84</v>
      </c>
    </row>
    <row r="51" spans="1:14" x14ac:dyDescent="0.2">
      <c r="E51" s="10">
        <v>50</v>
      </c>
      <c r="F51" s="10" t="s">
        <v>233</v>
      </c>
      <c r="G51" s="10" t="s">
        <v>300</v>
      </c>
      <c r="H51" s="10">
        <v>50</v>
      </c>
      <c r="I51" s="10" t="s">
        <v>284</v>
      </c>
      <c r="J51" s="10" t="s">
        <v>312</v>
      </c>
      <c r="K51" s="10"/>
      <c r="M51" s="22">
        <v>50</v>
      </c>
      <c r="N51" s="11" t="s">
        <v>83</v>
      </c>
    </row>
    <row r="52" spans="1:14" x14ac:dyDescent="0.2">
      <c r="E52" s="10">
        <v>51</v>
      </c>
      <c r="F52" s="10" t="s">
        <v>234</v>
      </c>
      <c r="G52" s="10" t="s">
        <v>301</v>
      </c>
      <c r="H52" s="10">
        <v>51</v>
      </c>
      <c r="I52" s="10" t="s">
        <v>285</v>
      </c>
      <c r="J52" s="10" t="s">
        <v>312</v>
      </c>
      <c r="K52" s="10"/>
      <c r="M52" s="22">
        <v>51</v>
      </c>
      <c r="N52" s="11" t="s">
        <v>82</v>
      </c>
    </row>
    <row r="53" spans="1:14" x14ac:dyDescent="0.2">
      <c r="F53" s="10"/>
      <c r="G53" s="10"/>
      <c r="H53" s="10">
        <v>52</v>
      </c>
      <c r="I53" s="10" t="s">
        <v>286</v>
      </c>
      <c r="J53" s="10" t="s">
        <v>312</v>
      </c>
      <c r="K53" s="10"/>
      <c r="M53" s="22">
        <v>52</v>
      </c>
      <c r="N53" s="11" t="s">
        <v>81</v>
      </c>
    </row>
    <row r="54" spans="1:14" x14ac:dyDescent="0.2">
      <c r="F54" s="10"/>
      <c r="G54" s="10"/>
      <c r="H54" s="10">
        <v>53</v>
      </c>
      <c r="I54" s="10" t="s">
        <v>287</v>
      </c>
      <c r="J54" s="10" t="s">
        <v>342</v>
      </c>
      <c r="K54" s="10"/>
      <c r="M54" s="22">
        <v>53</v>
      </c>
      <c r="N54" s="11" t="s">
        <v>80</v>
      </c>
    </row>
    <row r="55" spans="1:14" x14ac:dyDescent="0.2">
      <c r="F55" s="10"/>
      <c r="G55" s="10"/>
      <c r="H55" s="10"/>
      <c r="I55" s="10"/>
      <c r="J55" s="10"/>
      <c r="K55" s="10"/>
      <c r="M55" s="22">
        <v>54</v>
      </c>
      <c r="N55" s="11" t="s">
        <v>79</v>
      </c>
    </row>
    <row r="56" spans="1:14" x14ac:dyDescent="0.2">
      <c r="F56" s="10"/>
      <c r="G56" s="10"/>
      <c r="H56" s="10"/>
      <c r="I56" s="10"/>
      <c r="J56" s="10"/>
      <c r="K56" s="10"/>
      <c r="M56" s="22">
        <v>55</v>
      </c>
      <c r="N56" s="11" t="s">
        <v>78</v>
      </c>
    </row>
    <row r="57" spans="1:14" x14ac:dyDescent="0.2">
      <c r="F57" s="10"/>
      <c r="G57" s="10"/>
      <c r="H57" s="10"/>
      <c r="I57" s="10"/>
      <c r="J57" s="10"/>
      <c r="K57" s="10"/>
      <c r="M57" s="22">
        <v>56</v>
      </c>
      <c r="N57" s="11" t="s">
        <v>77</v>
      </c>
    </row>
    <row r="58" spans="1:14" x14ac:dyDescent="0.2">
      <c r="F58" s="10"/>
      <c r="G58" s="10"/>
      <c r="H58" s="10"/>
      <c r="I58" s="10"/>
      <c r="J58" s="10"/>
      <c r="K58" s="10"/>
      <c r="M58" s="22">
        <v>57</v>
      </c>
      <c r="N58" s="11" t="s">
        <v>76</v>
      </c>
    </row>
    <row r="59" spans="1:14" x14ac:dyDescent="0.2">
      <c r="F59" s="10"/>
      <c r="G59" s="10"/>
      <c r="H59" s="10"/>
      <c r="I59" s="10"/>
      <c r="J59" s="10"/>
      <c r="K59" s="10"/>
      <c r="M59" s="22">
        <v>58</v>
      </c>
      <c r="N59" s="11" t="s">
        <v>75</v>
      </c>
    </row>
    <row r="60" spans="1:14" x14ac:dyDescent="0.2">
      <c r="F60" s="10"/>
      <c r="G60" s="10"/>
      <c r="H60" s="10"/>
      <c r="I60" s="10"/>
      <c r="J60" s="10"/>
      <c r="K60" s="10"/>
      <c r="M60" s="22">
        <v>59</v>
      </c>
      <c r="N60" s="11" t="s">
        <v>74</v>
      </c>
    </row>
    <row r="61" spans="1:14" x14ac:dyDescent="0.2">
      <c r="F61" s="10"/>
      <c r="G61" s="10"/>
      <c r="H61" s="10"/>
      <c r="I61" s="10"/>
      <c r="J61" s="10"/>
      <c r="K61" s="10"/>
      <c r="M61" s="22">
        <v>60</v>
      </c>
      <c r="N61" s="11" t="s">
        <v>73</v>
      </c>
    </row>
    <row r="62" spans="1:14" x14ac:dyDescent="0.2">
      <c r="F62" s="10"/>
      <c r="G62" s="10"/>
      <c r="H62" s="10"/>
      <c r="I62" s="10"/>
      <c r="J62" s="10"/>
      <c r="K62" s="10"/>
      <c r="M62" s="22">
        <v>61</v>
      </c>
      <c r="N62" s="11" t="s">
        <v>72</v>
      </c>
    </row>
    <row r="63" spans="1:14" x14ac:dyDescent="0.2">
      <c r="I63" s="10"/>
      <c r="J63" s="10"/>
      <c r="K63" s="10"/>
      <c r="M63" s="22">
        <v>62</v>
      </c>
      <c r="N63" s="11" t="s">
        <v>71</v>
      </c>
    </row>
    <row r="64" spans="1:14" x14ac:dyDescent="0.2">
      <c r="I64" s="10"/>
      <c r="J64" s="10"/>
      <c r="K64" s="10"/>
      <c r="M64" s="22">
        <v>63</v>
      </c>
      <c r="N64" s="11" t="s">
        <v>70</v>
      </c>
    </row>
    <row r="65" spans="9:14" x14ac:dyDescent="0.2">
      <c r="I65" s="10"/>
      <c r="J65" s="10"/>
      <c r="K65" s="10"/>
      <c r="M65" s="22">
        <v>64</v>
      </c>
      <c r="N65" s="11" t="s">
        <v>69</v>
      </c>
    </row>
    <row r="66" spans="9:14" x14ac:dyDescent="0.2">
      <c r="I66" s="10"/>
      <c r="J66" s="10"/>
      <c r="K66" s="10"/>
      <c r="M66" s="22">
        <v>65</v>
      </c>
      <c r="N66" s="11" t="s">
        <v>68</v>
      </c>
    </row>
    <row r="67" spans="9:14" x14ac:dyDescent="0.2">
      <c r="I67" s="10"/>
      <c r="J67" s="10"/>
      <c r="K67" s="10"/>
      <c r="M67" s="22">
        <v>66</v>
      </c>
      <c r="N67" s="11" t="s">
        <v>67</v>
      </c>
    </row>
    <row r="68" spans="9:14" x14ac:dyDescent="0.2">
      <c r="I68" s="10"/>
      <c r="J68" s="10"/>
      <c r="K68" s="10"/>
      <c r="M68" s="22">
        <v>67</v>
      </c>
      <c r="N68" s="11" t="s">
        <v>66</v>
      </c>
    </row>
    <row r="69" spans="9:14" x14ac:dyDescent="0.2">
      <c r="I69" s="10"/>
      <c r="J69" s="10"/>
      <c r="K69" s="10"/>
      <c r="M69" s="22">
        <v>68</v>
      </c>
      <c r="N69" s="11" t="s">
        <v>65</v>
      </c>
    </row>
    <row r="70" spans="9:14" x14ac:dyDescent="0.2">
      <c r="I70" s="10"/>
      <c r="J70" s="10"/>
      <c r="K70" s="10"/>
      <c r="M70" s="22">
        <v>69</v>
      </c>
      <c r="N70" s="11" t="s">
        <v>64</v>
      </c>
    </row>
    <row r="71" spans="9:14" x14ac:dyDescent="0.2">
      <c r="I71" s="10"/>
      <c r="J71" s="10"/>
      <c r="K71" s="10"/>
      <c r="M71" s="22">
        <v>70</v>
      </c>
      <c r="N71" s="11" t="s">
        <v>63</v>
      </c>
    </row>
    <row r="72" spans="9:14" x14ac:dyDescent="0.2">
      <c r="I72" s="10"/>
      <c r="J72" s="10"/>
      <c r="K72" s="10"/>
      <c r="M72" s="22">
        <v>71</v>
      </c>
      <c r="N72" s="11" t="s">
        <v>62</v>
      </c>
    </row>
    <row r="73" spans="9:14" x14ac:dyDescent="0.2">
      <c r="I73" s="10"/>
      <c r="J73" s="10"/>
      <c r="K73" s="10"/>
      <c r="M73" s="22">
        <v>72</v>
      </c>
      <c r="N73" s="11" t="s">
        <v>61</v>
      </c>
    </row>
    <row r="74" spans="9:14" x14ac:dyDescent="0.2">
      <c r="I74" s="10"/>
      <c r="J74" s="10"/>
      <c r="K74" s="10"/>
      <c r="M74" s="22">
        <v>73</v>
      </c>
      <c r="N74" s="11" t="s">
        <v>60</v>
      </c>
    </row>
    <row r="75" spans="9:14" x14ac:dyDescent="0.2">
      <c r="I75" s="10"/>
      <c r="J75" s="10"/>
      <c r="K75" s="10"/>
      <c r="M75" s="22">
        <v>74</v>
      </c>
      <c r="N75" s="11" t="s">
        <v>59</v>
      </c>
    </row>
    <row r="76" spans="9:14" x14ac:dyDescent="0.2">
      <c r="I76" s="10"/>
      <c r="J76" s="10"/>
      <c r="K76" s="10"/>
      <c r="M76" s="22">
        <v>75</v>
      </c>
      <c r="N76" s="11" t="s">
        <v>58</v>
      </c>
    </row>
    <row r="77" spans="9:14" x14ac:dyDescent="0.2">
      <c r="I77" s="10"/>
      <c r="J77" s="10"/>
      <c r="K77" s="10"/>
      <c r="M77" s="22">
        <v>76</v>
      </c>
      <c r="N77" s="11" t="s">
        <v>57</v>
      </c>
    </row>
    <row r="78" spans="9:14" x14ac:dyDescent="0.2">
      <c r="I78" s="10"/>
      <c r="J78" s="10"/>
      <c r="K78" s="10"/>
      <c r="M78" s="22">
        <v>77</v>
      </c>
      <c r="N78" s="11" t="s">
        <v>56</v>
      </c>
    </row>
    <row r="79" spans="9:14" x14ac:dyDescent="0.2">
      <c r="I79" s="10"/>
      <c r="J79" s="10"/>
      <c r="K79" s="10"/>
      <c r="M79" s="22">
        <v>78</v>
      </c>
      <c r="N79" s="11" t="s">
        <v>55</v>
      </c>
    </row>
    <row r="80" spans="9:14" x14ac:dyDescent="0.2">
      <c r="I80" s="10"/>
      <c r="J80" s="10"/>
      <c r="K80" s="10"/>
      <c r="M80" s="22">
        <v>79</v>
      </c>
      <c r="N80" s="11" t="s">
        <v>54</v>
      </c>
    </row>
    <row r="81" spans="9:14" x14ac:dyDescent="0.2">
      <c r="I81" s="10"/>
      <c r="J81" s="10"/>
      <c r="K81" s="10"/>
      <c r="M81" s="22">
        <v>80</v>
      </c>
      <c r="N81" s="11" t="s">
        <v>53</v>
      </c>
    </row>
    <row r="82" spans="9:14" x14ac:dyDescent="0.2">
      <c r="I82" s="10"/>
      <c r="J82" s="10"/>
      <c r="K82" s="10"/>
      <c r="M82" s="22">
        <v>81</v>
      </c>
      <c r="N82" s="11" t="s">
        <v>52</v>
      </c>
    </row>
    <row r="83" spans="9:14" x14ac:dyDescent="0.2">
      <c r="I83" s="10"/>
      <c r="J83" s="10"/>
    </row>
    <row r="84" spans="9:14" x14ac:dyDescent="0.2">
      <c r="I84" s="10"/>
      <c r="J84" s="10"/>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R118"/>
  <sheetViews>
    <sheetView showGridLines="0" showRowColHeaders="0" showRuler="0" view="pageLayout" zoomScale="85" zoomScaleNormal="100" zoomScalePageLayoutView="85" workbookViewId="0">
      <selection activeCell="K16" sqref="K16"/>
    </sheetView>
  </sheetViews>
  <sheetFormatPr defaultColWidth="0" defaultRowHeight="13.2" zeroHeight="1" x14ac:dyDescent="0.2"/>
  <cols>
    <col min="1" max="6" width="9" style="21" customWidth="1"/>
    <col min="7" max="7" width="10.6640625" style="21" customWidth="1"/>
    <col min="8" max="18" width="9" style="21" customWidth="1"/>
    <col min="19" max="16384" width="9" style="21" hidden="1"/>
  </cols>
  <sheetData>
    <row r="1" spans="1:11" x14ac:dyDescent="0.2">
      <c r="A1" s="49" t="s">
        <v>512</v>
      </c>
      <c r="J1" s="49"/>
    </row>
    <row r="2" spans="1:11" x14ac:dyDescent="0.2">
      <c r="A2" s="49" t="s">
        <v>515</v>
      </c>
      <c r="J2" s="21" t="s">
        <v>11</v>
      </c>
    </row>
    <row r="3" spans="1:11" x14ac:dyDescent="0.2">
      <c r="A3" s="21" t="s">
        <v>1</v>
      </c>
    </row>
    <row r="4" spans="1:11" x14ac:dyDescent="0.2">
      <c r="K4" s="21" t="s">
        <v>12</v>
      </c>
    </row>
    <row r="5" spans="1:11" x14ac:dyDescent="0.2">
      <c r="B5" s="21" t="s">
        <v>513</v>
      </c>
      <c r="K5" s="21" t="s">
        <v>366</v>
      </c>
    </row>
    <row r="6" spans="1:11" x14ac:dyDescent="0.2">
      <c r="B6" s="21" t="s">
        <v>366</v>
      </c>
      <c r="K6" s="21" t="s">
        <v>373</v>
      </c>
    </row>
    <row r="7" spans="1:11" x14ac:dyDescent="0.2">
      <c r="B7" s="21" t="s">
        <v>516</v>
      </c>
      <c r="H7" s="21" t="s">
        <v>517</v>
      </c>
      <c r="K7" s="21" t="s">
        <v>366</v>
      </c>
    </row>
    <row r="8" spans="1:11" x14ac:dyDescent="0.2">
      <c r="B8" s="21" t="s">
        <v>366</v>
      </c>
      <c r="K8" s="21" t="s">
        <v>374</v>
      </c>
    </row>
    <row r="9" spans="1:11" x14ac:dyDescent="0.2">
      <c r="B9" s="21" t="s">
        <v>518</v>
      </c>
      <c r="H9" s="21" t="s">
        <v>519</v>
      </c>
      <c r="K9" s="21" t="s">
        <v>366</v>
      </c>
    </row>
    <row r="10" spans="1:11" x14ac:dyDescent="0.2">
      <c r="B10" s="21" t="s">
        <v>366</v>
      </c>
      <c r="K10" s="21" t="s">
        <v>375</v>
      </c>
    </row>
    <row r="11" spans="1:11" x14ac:dyDescent="0.2">
      <c r="B11" s="21" t="s">
        <v>520</v>
      </c>
      <c r="H11" s="21" t="s">
        <v>521</v>
      </c>
      <c r="K11" s="21" t="s">
        <v>366</v>
      </c>
    </row>
    <row r="12" spans="1:11" x14ac:dyDescent="0.2">
      <c r="B12" s="21" t="s">
        <v>366</v>
      </c>
      <c r="K12" s="21" t="s">
        <v>366</v>
      </c>
    </row>
    <row r="13" spans="1:11" x14ac:dyDescent="0.2">
      <c r="B13" s="21" t="s">
        <v>366</v>
      </c>
      <c r="J13" s="21" t="s">
        <v>13</v>
      </c>
    </row>
    <row r="14" spans="1:11" x14ac:dyDescent="0.2">
      <c r="A14" s="21" t="s">
        <v>372</v>
      </c>
      <c r="K14" s="21" t="s">
        <v>366</v>
      </c>
    </row>
    <row r="15" spans="1:11" x14ac:dyDescent="0.2">
      <c r="B15" s="21" t="s">
        <v>366</v>
      </c>
      <c r="K15" s="21" t="s">
        <v>596</v>
      </c>
    </row>
    <row r="16" spans="1:11" x14ac:dyDescent="0.2">
      <c r="B16" s="21" t="s">
        <v>3</v>
      </c>
      <c r="K16" s="21" t="s">
        <v>366</v>
      </c>
    </row>
    <row r="17" spans="1:11" x14ac:dyDescent="0.2">
      <c r="B17" s="21" t="s">
        <v>366</v>
      </c>
      <c r="K17" s="21" t="s">
        <v>376</v>
      </c>
    </row>
    <row r="18" spans="1:11" x14ac:dyDescent="0.2">
      <c r="B18" s="21" t="s">
        <v>347</v>
      </c>
      <c r="K18" s="21" t="s">
        <v>366</v>
      </c>
    </row>
    <row r="19" spans="1:11" x14ac:dyDescent="0.2">
      <c r="B19" s="21" t="s">
        <v>366</v>
      </c>
      <c r="K19" s="21" t="s">
        <v>377</v>
      </c>
    </row>
    <row r="20" spans="1:11" x14ac:dyDescent="0.2">
      <c r="B20" s="21" t="s">
        <v>367</v>
      </c>
      <c r="K20" s="21" t="s">
        <v>366</v>
      </c>
    </row>
    <row r="21" spans="1:11" x14ac:dyDescent="0.2">
      <c r="B21" s="21" t="s">
        <v>366</v>
      </c>
      <c r="K21" s="21" t="s">
        <v>378</v>
      </c>
    </row>
    <row r="22" spans="1:11" x14ac:dyDescent="0.2">
      <c r="B22" s="21" t="s">
        <v>368</v>
      </c>
      <c r="K22" s="21" t="s">
        <v>366</v>
      </c>
    </row>
    <row r="23" spans="1:11" x14ac:dyDescent="0.2">
      <c r="B23" s="21" t="s">
        <v>366</v>
      </c>
      <c r="K23" s="21" t="s">
        <v>366</v>
      </c>
    </row>
    <row r="24" spans="1:11" x14ac:dyDescent="0.2">
      <c r="B24" s="21" t="s">
        <v>366</v>
      </c>
      <c r="J24" s="21" t="s">
        <v>15</v>
      </c>
    </row>
    <row r="25" spans="1:11" x14ac:dyDescent="0.2">
      <c r="A25" s="21" t="s">
        <v>4</v>
      </c>
      <c r="K25" s="21" t="s">
        <v>366</v>
      </c>
    </row>
    <row r="26" spans="1:11" x14ac:dyDescent="0.2">
      <c r="B26" s="21" t="s">
        <v>366</v>
      </c>
      <c r="K26" s="21" t="s">
        <v>344</v>
      </c>
    </row>
    <row r="27" spans="1:11" x14ac:dyDescent="0.2">
      <c r="B27" s="21" t="s">
        <v>343</v>
      </c>
      <c r="K27" s="21" t="s">
        <v>366</v>
      </c>
    </row>
    <row r="28" spans="1:11" x14ac:dyDescent="0.2">
      <c r="B28" s="21" t="s">
        <v>366</v>
      </c>
      <c r="K28" s="21" t="s">
        <v>379</v>
      </c>
    </row>
    <row r="29" spans="1:11" x14ac:dyDescent="0.2">
      <c r="B29" s="21" t="s">
        <v>348</v>
      </c>
      <c r="K29" s="21" t="s">
        <v>366</v>
      </c>
    </row>
    <row r="30" spans="1:11" x14ac:dyDescent="0.2">
      <c r="B30" s="21" t="s">
        <v>366</v>
      </c>
      <c r="K30" s="21" t="s">
        <v>380</v>
      </c>
    </row>
    <row r="31" spans="1:11" x14ac:dyDescent="0.2">
      <c r="B31" s="21" t="s">
        <v>369</v>
      </c>
      <c r="K31" s="21" t="s">
        <v>366</v>
      </c>
    </row>
    <row r="32" spans="1:11" x14ac:dyDescent="0.2">
      <c r="B32" s="21" t="s">
        <v>366</v>
      </c>
      <c r="K32" s="21" t="s">
        <v>389</v>
      </c>
    </row>
    <row r="33" spans="1:11" x14ac:dyDescent="0.2">
      <c r="B33" s="21" t="s">
        <v>349</v>
      </c>
      <c r="K33" s="21" t="s">
        <v>388</v>
      </c>
    </row>
    <row r="34" spans="1:11" x14ac:dyDescent="0.2">
      <c r="B34" s="21" t="s">
        <v>366</v>
      </c>
      <c r="K34" s="21" t="s">
        <v>366</v>
      </c>
    </row>
    <row r="35" spans="1:11" x14ac:dyDescent="0.2">
      <c r="B35" s="21" t="s">
        <v>366</v>
      </c>
      <c r="K35" s="21" t="s">
        <v>366</v>
      </c>
    </row>
    <row r="36" spans="1:11" x14ac:dyDescent="0.2">
      <c r="A36" s="21" t="s">
        <v>6</v>
      </c>
      <c r="J36" s="21" t="s">
        <v>17</v>
      </c>
    </row>
    <row r="37" spans="1:11" x14ac:dyDescent="0.2">
      <c r="B37" s="21" t="s">
        <v>366</v>
      </c>
      <c r="K37" s="21" t="s">
        <v>366</v>
      </c>
    </row>
    <row r="38" spans="1:11" x14ac:dyDescent="0.2">
      <c r="B38" s="21" t="s">
        <v>522</v>
      </c>
      <c r="K38" s="21" t="s">
        <v>345</v>
      </c>
    </row>
    <row r="39" spans="1:11" x14ac:dyDescent="0.2">
      <c r="B39" s="21" t="s">
        <v>366</v>
      </c>
      <c r="K39" s="21" t="s">
        <v>366</v>
      </c>
    </row>
    <row r="40" spans="1:11" x14ac:dyDescent="0.2">
      <c r="B40" s="21" t="s">
        <v>370</v>
      </c>
      <c r="K40" s="21" t="s">
        <v>381</v>
      </c>
    </row>
    <row r="41" spans="1:11" x14ac:dyDescent="0.2">
      <c r="B41" s="21" t="s">
        <v>366</v>
      </c>
      <c r="K41" s="21" t="s">
        <v>366</v>
      </c>
    </row>
    <row r="42" spans="1:11" x14ac:dyDescent="0.2">
      <c r="B42" s="21" t="s">
        <v>350</v>
      </c>
      <c r="K42" s="21" t="s">
        <v>382</v>
      </c>
    </row>
    <row r="43" spans="1:11" x14ac:dyDescent="0.2">
      <c r="B43" s="21" t="s">
        <v>366</v>
      </c>
      <c r="K43" s="21" t="s">
        <v>366</v>
      </c>
    </row>
    <row r="44" spans="1:11" x14ac:dyDescent="0.2">
      <c r="B44" s="21" t="s">
        <v>351</v>
      </c>
      <c r="K44" s="21" t="s">
        <v>383</v>
      </c>
    </row>
    <row r="45" spans="1:11" x14ac:dyDescent="0.2">
      <c r="B45" s="21" t="s">
        <v>366</v>
      </c>
      <c r="K45" s="21" t="s">
        <v>366</v>
      </c>
    </row>
    <row r="46" spans="1:11" x14ac:dyDescent="0.2">
      <c r="B46" s="21" t="s">
        <v>366</v>
      </c>
      <c r="K46" s="21" t="s">
        <v>366</v>
      </c>
    </row>
    <row r="47" spans="1:11" x14ac:dyDescent="0.2">
      <c r="A47" s="21" t="s">
        <v>8</v>
      </c>
      <c r="J47" s="21" t="s">
        <v>19</v>
      </c>
    </row>
    <row r="48" spans="1:11" x14ac:dyDescent="0.2">
      <c r="B48" s="21" t="s">
        <v>366</v>
      </c>
      <c r="K48" s="21" t="s">
        <v>366</v>
      </c>
    </row>
    <row r="49" spans="1:11" x14ac:dyDescent="0.2">
      <c r="B49" s="21" t="s">
        <v>352</v>
      </c>
      <c r="K49" s="21" t="s">
        <v>384</v>
      </c>
    </row>
    <row r="50" spans="1:11" x14ac:dyDescent="0.2">
      <c r="B50" s="21" t="s">
        <v>365</v>
      </c>
      <c r="K50" s="21" t="s">
        <v>366</v>
      </c>
    </row>
    <row r="51" spans="1:11" x14ac:dyDescent="0.2">
      <c r="B51" s="21" t="s">
        <v>366</v>
      </c>
      <c r="K51" s="21" t="s">
        <v>385</v>
      </c>
    </row>
    <row r="52" spans="1:11" x14ac:dyDescent="0.2">
      <c r="B52" s="21" t="s">
        <v>353</v>
      </c>
      <c r="K52" s="21" t="s">
        <v>366</v>
      </c>
    </row>
    <row r="53" spans="1:11" x14ac:dyDescent="0.2">
      <c r="B53" s="21" t="s">
        <v>366</v>
      </c>
      <c r="K53" s="21" t="s">
        <v>386</v>
      </c>
    </row>
    <row r="54" spans="1:11" x14ac:dyDescent="0.2">
      <c r="B54" s="21" t="s">
        <v>371</v>
      </c>
      <c r="K54" s="21" t="s">
        <v>366</v>
      </c>
    </row>
    <row r="55" spans="1:11" x14ac:dyDescent="0.2">
      <c r="B55" s="21" t="s">
        <v>366</v>
      </c>
      <c r="K55" s="21" t="s">
        <v>387</v>
      </c>
    </row>
    <row r="56" spans="1:11" x14ac:dyDescent="0.2">
      <c r="B56" s="21" t="s">
        <v>354</v>
      </c>
    </row>
    <row r="57" spans="1:11" x14ac:dyDescent="0.2"/>
    <row r="58" spans="1:11" x14ac:dyDescent="0.2"/>
    <row r="59" spans="1:11" x14ac:dyDescent="0.2"/>
    <row r="60" spans="1:11" x14ac:dyDescent="0.2">
      <c r="A60" s="49"/>
    </row>
    <row r="61" spans="1:11" x14ac:dyDescent="0.2">
      <c r="A61" s="21" t="s">
        <v>21</v>
      </c>
    </row>
    <row r="62" spans="1:11" x14ac:dyDescent="0.2"/>
    <row r="63" spans="1:11" x14ac:dyDescent="0.2">
      <c r="B63" s="21" t="s">
        <v>392</v>
      </c>
    </row>
    <row r="64" spans="1:11" x14ac:dyDescent="0.2">
      <c r="B64" s="21" t="s">
        <v>390</v>
      </c>
    </row>
    <row r="65" spans="1:2" x14ac:dyDescent="0.2"/>
    <row r="66" spans="1:2" x14ac:dyDescent="0.2">
      <c r="B66" s="21" t="s">
        <v>393</v>
      </c>
    </row>
    <row r="67" spans="1:2" x14ac:dyDescent="0.2">
      <c r="B67" s="21" t="s">
        <v>366</v>
      </c>
    </row>
    <row r="68" spans="1:2" x14ac:dyDescent="0.2">
      <c r="B68" s="21" t="s">
        <v>394</v>
      </c>
    </row>
    <row r="69" spans="1:2" x14ac:dyDescent="0.2">
      <c r="B69" s="21" t="s">
        <v>366</v>
      </c>
    </row>
    <row r="70" spans="1:2" x14ac:dyDescent="0.2">
      <c r="B70" s="21" t="s">
        <v>355</v>
      </c>
    </row>
    <row r="71" spans="1:2" x14ac:dyDescent="0.2">
      <c r="B71" s="21" t="s">
        <v>366</v>
      </c>
    </row>
    <row r="72" spans="1:2" x14ac:dyDescent="0.2">
      <c r="B72" s="21" t="s">
        <v>366</v>
      </c>
    </row>
    <row r="73" spans="1:2" x14ac:dyDescent="0.2">
      <c r="A73" s="21" t="s">
        <v>23</v>
      </c>
    </row>
    <row r="74" spans="1:2" x14ac:dyDescent="0.2">
      <c r="B74" s="21" t="s">
        <v>366</v>
      </c>
    </row>
    <row r="75" spans="1:2" x14ac:dyDescent="0.2">
      <c r="B75" s="21" t="s">
        <v>24</v>
      </c>
    </row>
    <row r="76" spans="1:2" x14ac:dyDescent="0.2">
      <c r="B76" s="21" t="s">
        <v>391</v>
      </c>
    </row>
    <row r="77" spans="1:2" x14ac:dyDescent="0.2">
      <c r="B77" s="21" t="s">
        <v>366</v>
      </c>
    </row>
    <row r="78" spans="1:2" x14ac:dyDescent="0.2">
      <c r="B78" s="21" t="s">
        <v>395</v>
      </c>
    </row>
    <row r="79" spans="1:2" x14ac:dyDescent="0.2">
      <c r="B79" s="21" t="s">
        <v>366</v>
      </c>
    </row>
    <row r="80" spans="1:2" x14ac:dyDescent="0.2">
      <c r="B80" s="21" t="s">
        <v>356</v>
      </c>
    </row>
    <row r="81" spans="1:2" x14ac:dyDescent="0.2">
      <c r="B81" s="21" t="s">
        <v>366</v>
      </c>
    </row>
    <row r="82" spans="1:2" x14ac:dyDescent="0.2">
      <c r="B82" s="21" t="s">
        <v>357</v>
      </c>
    </row>
    <row r="83" spans="1:2" x14ac:dyDescent="0.2">
      <c r="B83" s="21" t="s">
        <v>366</v>
      </c>
    </row>
    <row r="84" spans="1:2" x14ac:dyDescent="0.2">
      <c r="B84" s="21" t="s">
        <v>366</v>
      </c>
    </row>
    <row r="85" spans="1:2" x14ac:dyDescent="0.2">
      <c r="A85" s="21" t="s">
        <v>26</v>
      </c>
    </row>
    <row r="86" spans="1:2" x14ac:dyDescent="0.2">
      <c r="B86" s="21" t="s">
        <v>366</v>
      </c>
    </row>
    <row r="87" spans="1:2" x14ac:dyDescent="0.2">
      <c r="B87" s="21" t="s">
        <v>27</v>
      </c>
    </row>
    <row r="88" spans="1:2" x14ac:dyDescent="0.2">
      <c r="B88" s="21" t="s">
        <v>366</v>
      </c>
    </row>
    <row r="89" spans="1:2" x14ac:dyDescent="0.2">
      <c r="B89" s="21" t="s">
        <v>358</v>
      </c>
    </row>
    <row r="90" spans="1:2" x14ac:dyDescent="0.2">
      <c r="B90" s="21" t="s">
        <v>366</v>
      </c>
    </row>
    <row r="91" spans="1:2" x14ac:dyDescent="0.2">
      <c r="B91" s="21" t="s">
        <v>359</v>
      </c>
    </row>
    <row r="92" spans="1:2" x14ac:dyDescent="0.2">
      <c r="B92" s="21" t="s">
        <v>366</v>
      </c>
    </row>
    <row r="93" spans="1:2" x14ac:dyDescent="0.2">
      <c r="B93" s="21" t="s">
        <v>360</v>
      </c>
    </row>
    <row r="94" spans="1:2" x14ac:dyDescent="0.2">
      <c r="B94" s="21" t="s">
        <v>366</v>
      </c>
    </row>
    <row r="95" spans="1:2" x14ac:dyDescent="0.2">
      <c r="B95" s="21" t="s">
        <v>366</v>
      </c>
    </row>
    <row r="96" spans="1:2" x14ac:dyDescent="0.2">
      <c r="A96" s="21" t="s">
        <v>28</v>
      </c>
    </row>
    <row r="97" spans="1:2" x14ac:dyDescent="0.2">
      <c r="B97" s="21" t="s">
        <v>366</v>
      </c>
    </row>
    <row r="98" spans="1:2" x14ac:dyDescent="0.2">
      <c r="B98" s="21" t="s">
        <v>346</v>
      </c>
    </row>
    <row r="99" spans="1:2" x14ac:dyDescent="0.2">
      <c r="B99" s="21" t="s">
        <v>366</v>
      </c>
    </row>
    <row r="100" spans="1:2" x14ac:dyDescent="0.2">
      <c r="B100" s="21" t="s">
        <v>361</v>
      </c>
    </row>
    <row r="101" spans="1:2" x14ac:dyDescent="0.2">
      <c r="B101" s="21" t="s">
        <v>366</v>
      </c>
    </row>
    <row r="102" spans="1:2" x14ac:dyDescent="0.2">
      <c r="B102" s="21" t="s">
        <v>362</v>
      </c>
    </row>
    <row r="103" spans="1:2" x14ac:dyDescent="0.2">
      <c r="B103" s="21" t="s">
        <v>366</v>
      </c>
    </row>
    <row r="104" spans="1:2" x14ac:dyDescent="0.2">
      <c r="B104" s="21" t="s">
        <v>363</v>
      </c>
    </row>
    <row r="105" spans="1:2" x14ac:dyDescent="0.2">
      <c r="B105" s="21" t="s">
        <v>366</v>
      </c>
    </row>
    <row r="106" spans="1:2" x14ac:dyDescent="0.2">
      <c r="B106" s="21" t="s">
        <v>366</v>
      </c>
    </row>
    <row r="107" spans="1:2" x14ac:dyDescent="0.2">
      <c r="A107" s="21" t="s">
        <v>29</v>
      </c>
    </row>
    <row r="108" spans="1:2" x14ac:dyDescent="0.2">
      <c r="B108" s="21" t="s">
        <v>366</v>
      </c>
    </row>
    <row r="109" spans="1:2" x14ac:dyDescent="0.2">
      <c r="B109" s="21" t="s">
        <v>514</v>
      </c>
    </row>
    <row r="110" spans="1:2" x14ac:dyDescent="0.2">
      <c r="B110" s="21" t="s">
        <v>366</v>
      </c>
    </row>
    <row r="111" spans="1:2" x14ac:dyDescent="0.2">
      <c r="B111" s="21" t="s">
        <v>396</v>
      </c>
    </row>
    <row r="112" spans="1:2" x14ac:dyDescent="0.2">
      <c r="B112" s="21" t="s">
        <v>366</v>
      </c>
    </row>
    <row r="113" spans="2:2" x14ac:dyDescent="0.2">
      <c r="B113" s="21" t="s">
        <v>397</v>
      </c>
    </row>
    <row r="114" spans="2:2" x14ac:dyDescent="0.2">
      <c r="B114" s="21" t="s">
        <v>366</v>
      </c>
    </row>
    <row r="115" spans="2:2" x14ac:dyDescent="0.2">
      <c r="B115" s="21" t="s">
        <v>364</v>
      </c>
    </row>
    <row r="116" spans="2:2" x14ac:dyDescent="0.2"/>
    <row r="117" spans="2:2" x14ac:dyDescent="0.2"/>
    <row r="118" spans="2:2" x14ac:dyDescent="0.2"/>
  </sheetData>
  <sheetProtection password="DDB7" sheet="1" objects="1" scenarios="1" selectLockedCells="1"/>
  <phoneticPr fontId="3"/>
  <pageMargins left="0.70866141732283472" right="0.70866141732283472" top="0.74803149606299213" bottom="0.74803149606299213" header="0.31496062992125984" footer="0.31496062992125984"/>
  <pageSetup paperSize="9" pageOrder="overThenDown" orientation="portrait" r:id="rId1"/>
  <headerFooter>
    <oddHeader>&amp;L&amp;"-,太字"&amp;12放射線部門の安全管理基礎チェックリスト</oddHead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0</xdr:col>
                    <xdr:colOff>190500</xdr:colOff>
                    <xdr:row>5</xdr:row>
                    <xdr:rowOff>160020</xdr:rowOff>
                  </from>
                  <to>
                    <xdr:col>1</xdr:col>
                    <xdr:colOff>137160</xdr:colOff>
                    <xdr:row>7</xdr:row>
                    <xdr:rowOff>30480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0</xdr:col>
                    <xdr:colOff>457200</xdr:colOff>
                    <xdr:row>7</xdr:row>
                    <xdr:rowOff>160020</xdr:rowOff>
                  </from>
                  <to>
                    <xdr:col>1</xdr:col>
                    <xdr:colOff>83820</xdr:colOff>
                    <xdr:row>9</xdr:row>
                    <xdr:rowOff>30480</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0</xdr:col>
                    <xdr:colOff>457200</xdr:colOff>
                    <xdr:row>9</xdr:row>
                    <xdr:rowOff>160020</xdr:rowOff>
                  </from>
                  <to>
                    <xdr:col>1</xdr:col>
                    <xdr:colOff>83820</xdr:colOff>
                    <xdr:row>11</xdr:row>
                    <xdr:rowOff>30480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0</xdr:col>
                    <xdr:colOff>457200</xdr:colOff>
                    <xdr:row>17</xdr:row>
                    <xdr:rowOff>0</xdr:rowOff>
                  </from>
                  <to>
                    <xdr:col>1</xdr:col>
                    <xdr:colOff>83820</xdr:colOff>
                    <xdr:row>18</xdr:row>
                    <xdr:rowOff>38100</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0</xdr:col>
                    <xdr:colOff>457200</xdr:colOff>
                    <xdr:row>19</xdr:row>
                    <xdr:rowOff>0</xdr:rowOff>
                  </from>
                  <to>
                    <xdr:col>1</xdr:col>
                    <xdr:colOff>83820</xdr:colOff>
                    <xdr:row>20</xdr:row>
                    <xdr:rowOff>38100</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0</xdr:col>
                    <xdr:colOff>457200</xdr:colOff>
                    <xdr:row>21</xdr:row>
                    <xdr:rowOff>0</xdr:rowOff>
                  </from>
                  <to>
                    <xdr:col>1</xdr:col>
                    <xdr:colOff>83820</xdr:colOff>
                    <xdr:row>22</xdr:row>
                    <xdr:rowOff>38100</xdr:rowOff>
                  </to>
                </anchor>
              </controlPr>
            </control>
          </mc:Choice>
        </mc:AlternateContent>
        <mc:AlternateContent xmlns:mc="http://schemas.openxmlformats.org/markup-compatibility/2006">
          <mc:Choice Requires="x14">
            <control shapeId="1047" r:id="rId10" name="Check Box 23">
              <controlPr defaultSize="0" autoFill="0" autoLine="0" autoPict="0">
                <anchor moveWithCells="1">
                  <from>
                    <xdr:col>0</xdr:col>
                    <xdr:colOff>457200</xdr:colOff>
                    <xdr:row>27</xdr:row>
                    <xdr:rowOff>160020</xdr:rowOff>
                  </from>
                  <to>
                    <xdr:col>1</xdr:col>
                    <xdr:colOff>83820</xdr:colOff>
                    <xdr:row>29</xdr:row>
                    <xdr:rowOff>30480</xdr:rowOff>
                  </to>
                </anchor>
              </controlPr>
            </control>
          </mc:Choice>
        </mc:AlternateContent>
        <mc:AlternateContent xmlns:mc="http://schemas.openxmlformats.org/markup-compatibility/2006">
          <mc:Choice Requires="x14">
            <control shapeId="1048" r:id="rId11" name="Check Box 24">
              <controlPr defaultSize="0" autoFill="0" autoLine="0" autoPict="0">
                <anchor moveWithCells="1">
                  <from>
                    <xdr:col>0</xdr:col>
                    <xdr:colOff>457200</xdr:colOff>
                    <xdr:row>29</xdr:row>
                    <xdr:rowOff>160020</xdr:rowOff>
                  </from>
                  <to>
                    <xdr:col>1</xdr:col>
                    <xdr:colOff>83820</xdr:colOff>
                    <xdr:row>31</xdr:row>
                    <xdr:rowOff>30480</xdr:rowOff>
                  </to>
                </anchor>
              </controlPr>
            </control>
          </mc:Choice>
        </mc:AlternateContent>
        <mc:AlternateContent xmlns:mc="http://schemas.openxmlformats.org/markup-compatibility/2006">
          <mc:Choice Requires="x14">
            <control shapeId="1049" r:id="rId12" name="Check Box 25">
              <controlPr defaultSize="0" autoFill="0" autoLine="0" autoPict="0">
                <anchor moveWithCells="1">
                  <from>
                    <xdr:col>0</xdr:col>
                    <xdr:colOff>457200</xdr:colOff>
                    <xdr:row>32</xdr:row>
                    <xdr:rowOff>0</xdr:rowOff>
                  </from>
                  <to>
                    <xdr:col>1</xdr:col>
                    <xdr:colOff>83820</xdr:colOff>
                    <xdr:row>33</xdr:row>
                    <xdr:rowOff>38100</xdr:rowOff>
                  </to>
                </anchor>
              </controlPr>
            </control>
          </mc:Choice>
        </mc:AlternateContent>
        <mc:AlternateContent xmlns:mc="http://schemas.openxmlformats.org/markup-compatibility/2006">
          <mc:Choice Requires="x14">
            <control shapeId="1050" r:id="rId13" name="Check Box 26">
              <controlPr defaultSize="0" autoFill="0" autoLine="0" autoPict="0">
                <anchor moveWithCells="1">
                  <from>
                    <xdr:col>0</xdr:col>
                    <xdr:colOff>457200</xdr:colOff>
                    <xdr:row>39</xdr:row>
                    <xdr:rowOff>0</xdr:rowOff>
                  </from>
                  <to>
                    <xdr:col>1</xdr:col>
                    <xdr:colOff>83820</xdr:colOff>
                    <xdr:row>40</xdr:row>
                    <xdr:rowOff>38100</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0</xdr:col>
                    <xdr:colOff>457200</xdr:colOff>
                    <xdr:row>41</xdr:row>
                    <xdr:rowOff>0</xdr:rowOff>
                  </from>
                  <to>
                    <xdr:col>1</xdr:col>
                    <xdr:colOff>83820</xdr:colOff>
                    <xdr:row>42</xdr:row>
                    <xdr:rowOff>38100</xdr:rowOff>
                  </to>
                </anchor>
              </controlPr>
            </control>
          </mc:Choice>
        </mc:AlternateContent>
        <mc:AlternateContent xmlns:mc="http://schemas.openxmlformats.org/markup-compatibility/2006">
          <mc:Choice Requires="x14">
            <control shapeId="1052" r:id="rId15" name="Check Box 28">
              <controlPr defaultSize="0" autoFill="0" autoLine="0" autoPict="0">
                <anchor moveWithCells="1">
                  <from>
                    <xdr:col>0</xdr:col>
                    <xdr:colOff>457200</xdr:colOff>
                    <xdr:row>42</xdr:row>
                    <xdr:rowOff>160020</xdr:rowOff>
                  </from>
                  <to>
                    <xdr:col>1</xdr:col>
                    <xdr:colOff>83820</xdr:colOff>
                    <xdr:row>44</xdr:row>
                    <xdr:rowOff>30480</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0</xdr:col>
                    <xdr:colOff>457200</xdr:colOff>
                    <xdr:row>51</xdr:row>
                    <xdr:rowOff>0</xdr:rowOff>
                  </from>
                  <to>
                    <xdr:col>1</xdr:col>
                    <xdr:colOff>83820</xdr:colOff>
                    <xdr:row>52</xdr:row>
                    <xdr:rowOff>38100</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0</xdr:col>
                    <xdr:colOff>457200</xdr:colOff>
                    <xdr:row>53</xdr:row>
                    <xdr:rowOff>0</xdr:rowOff>
                  </from>
                  <to>
                    <xdr:col>1</xdr:col>
                    <xdr:colOff>83820</xdr:colOff>
                    <xdr:row>54</xdr:row>
                    <xdr:rowOff>38100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0</xdr:col>
                    <xdr:colOff>457200</xdr:colOff>
                    <xdr:row>55</xdr:row>
                    <xdr:rowOff>0</xdr:rowOff>
                  </from>
                  <to>
                    <xdr:col>1</xdr:col>
                    <xdr:colOff>83820</xdr:colOff>
                    <xdr:row>56</xdr:row>
                    <xdr:rowOff>38100</xdr:rowOff>
                  </to>
                </anchor>
              </controlPr>
            </control>
          </mc:Choice>
        </mc:AlternateContent>
        <mc:AlternateContent xmlns:mc="http://schemas.openxmlformats.org/markup-compatibility/2006">
          <mc:Choice Requires="x14">
            <control shapeId="1072" r:id="rId19" name="Check Box 48">
              <controlPr defaultSize="0" autoFill="0" autoLine="0" autoPict="0">
                <anchor moveWithCells="1">
                  <from>
                    <xdr:col>0</xdr:col>
                    <xdr:colOff>457200</xdr:colOff>
                    <xdr:row>66</xdr:row>
                    <xdr:rowOff>160020</xdr:rowOff>
                  </from>
                  <to>
                    <xdr:col>1</xdr:col>
                    <xdr:colOff>83820</xdr:colOff>
                    <xdr:row>68</xdr:row>
                    <xdr:rowOff>30480</xdr:rowOff>
                  </to>
                </anchor>
              </controlPr>
            </control>
          </mc:Choice>
        </mc:AlternateContent>
        <mc:AlternateContent xmlns:mc="http://schemas.openxmlformats.org/markup-compatibility/2006">
          <mc:Choice Requires="x14">
            <control shapeId="1073" r:id="rId20" name="Check Box 49">
              <controlPr defaultSize="0" autoFill="0" autoLine="0" autoPict="0">
                <anchor moveWithCells="1">
                  <from>
                    <xdr:col>0</xdr:col>
                    <xdr:colOff>457200</xdr:colOff>
                    <xdr:row>68</xdr:row>
                    <xdr:rowOff>160020</xdr:rowOff>
                  </from>
                  <to>
                    <xdr:col>1</xdr:col>
                    <xdr:colOff>83820</xdr:colOff>
                    <xdr:row>70</xdr:row>
                    <xdr:rowOff>30480</xdr:rowOff>
                  </to>
                </anchor>
              </controlPr>
            </control>
          </mc:Choice>
        </mc:AlternateContent>
        <mc:AlternateContent xmlns:mc="http://schemas.openxmlformats.org/markup-compatibility/2006">
          <mc:Choice Requires="x14">
            <control shapeId="1074" r:id="rId21" name="Check Box 50">
              <controlPr defaultSize="0" autoFill="0" autoLine="0" autoPict="0">
                <anchor moveWithCells="1">
                  <from>
                    <xdr:col>0</xdr:col>
                    <xdr:colOff>457200</xdr:colOff>
                    <xdr:row>77</xdr:row>
                    <xdr:rowOff>0</xdr:rowOff>
                  </from>
                  <to>
                    <xdr:col>1</xdr:col>
                    <xdr:colOff>83820</xdr:colOff>
                    <xdr:row>78</xdr:row>
                    <xdr:rowOff>38100</xdr:rowOff>
                  </to>
                </anchor>
              </controlPr>
            </control>
          </mc:Choice>
        </mc:AlternateContent>
        <mc:AlternateContent xmlns:mc="http://schemas.openxmlformats.org/markup-compatibility/2006">
          <mc:Choice Requires="x14">
            <control shapeId="1075" r:id="rId22" name="Check Box 51">
              <controlPr defaultSize="0" autoFill="0" autoLine="0" autoPict="0">
                <anchor moveWithCells="1">
                  <from>
                    <xdr:col>0</xdr:col>
                    <xdr:colOff>457200</xdr:colOff>
                    <xdr:row>79</xdr:row>
                    <xdr:rowOff>0</xdr:rowOff>
                  </from>
                  <to>
                    <xdr:col>1</xdr:col>
                    <xdr:colOff>83820</xdr:colOff>
                    <xdr:row>80</xdr:row>
                    <xdr:rowOff>38100</xdr:rowOff>
                  </to>
                </anchor>
              </controlPr>
            </control>
          </mc:Choice>
        </mc:AlternateContent>
        <mc:AlternateContent xmlns:mc="http://schemas.openxmlformats.org/markup-compatibility/2006">
          <mc:Choice Requires="x14">
            <control shapeId="1076" r:id="rId23" name="Check Box 52">
              <controlPr defaultSize="0" autoFill="0" autoLine="0" autoPict="0">
                <anchor moveWithCells="1">
                  <from>
                    <xdr:col>0</xdr:col>
                    <xdr:colOff>457200</xdr:colOff>
                    <xdr:row>81</xdr:row>
                    <xdr:rowOff>0</xdr:rowOff>
                  </from>
                  <to>
                    <xdr:col>1</xdr:col>
                    <xdr:colOff>83820</xdr:colOff>
                    <xdr:row>82</xdr:row>
                    <xdr:rowOff>38100</xdr:rowOff>
                  </to>
                </anchor>
              </controlPr>
            </control>
          </mc:Choice>
        </mc:AlternateContent>
        <mc:AlternateContent xmlns:mc="http://schemas.openxmlformats.org/markup-compatibility/2006">
          <mc:Choice Requires="x14">
            <control shapeId="1077" r:id="rId24" name="Check Box 53">
              <controlPr defaultSize="0" autoFill="0" autoLine="0" autoPict="0">
                <anchor moveWithCells="1">
                  <from>
                    <xdr:col>0</xdr:col>
                    <xdr:colOff>457200</xdr:colOff>
                    <xdr:row>87</xdr:row>
                    <xdr:rowOff>160020</xdr:rowOff>
                  </from>
                  <to>
                    <xdr:col>1</xdr:col>
                    <xdr:colOff>83820</xdr:colOff>
                    <xdr:row>89</xdr:row>
                    <xdr:rowOff>30480</xdr:rowOff>
                  </to>
                </anchor>
              </controlPr>
            </control>
          </mc:Choice>
        </mc:AlternateContent>
        <mc:AlternateContent xmlns:mc="http://schemas.openxmlformats.org/markup-compatibility/2006">
          <mc:Choice Requires="x14">
            <control shapeId="1078" r:id="rId25" name="Check Box 54">
              <controlPr defaultSize="0" autoFill="0" autoLine="0" autoPict="0">
                <anchor moveWithCells="1">
                  <from>
                    <xdr:col>0</xdr:col>
                    <xdr:colOff>457200</xdr:colOff>
                    <xdr:row>89</xdr:row>
                    <xdr:rowOff>160020</xdr:rowOff>
                  </from>
                  <to>
                    <xdr:col>1</xdr:col>
                    <xdr:colOff>83820</xdr:colOff>
                    <xdr:row>91</xdr:row>
                    <xdr:rowOff>30480</xdr:rowOff>
                  </to>
                </anchor>
              </controlPr>
            </control>
          </mc:Choice>
        </mc:AlternateContent>
        <mc:AlternateContent xmlns:mc="http://schemas.openxmlformats.org/markup-compatibility/2006">
          <mc:Choice Requires="x14">
            <control shapeId="1079" r:id="rId26" name="Check Box 55">
              <controlPr defaultSize="0" autoFill="0" autoLine="0" autoPict="0">
                <anchor moveWithCells="1">
                  <from>
                    <xdr:col>0</xdr:col>
                    <xdr:colOff>457200</xdr:colOff>
                    <xdr:row>92</xdr:row>
                    <xdr:rowOff>0</xdr:rowOff>
                  </from>
                  <to>
                    <xdr:col>1</xdr:col>
                    <xdr:colOff>83820</xdr:colOff>
                    <xdr:row>93</xdr:row>
                    <xdr:rowOff>38100</xdr:rowOff>
                  </to>
                </anchor>
              </controlPr>
            </control>
          </mc:Choice>
        </mc:AlternateContent>
        <mc:AlternateContent xmlns:mc="http://schemas.openxmlformats.org/markup-compatibility/2006">
          <mc:Choice Requires="x14">
            <control shapeId="1080" r:id="rId27" name="Check Box 56">
              <controlPr defaultSize="0" autoFill="0" autoLine="0" autoPict="0">
                <anchor moveWithCells="1">
                  <from>
                    <xdr:col>0</xdr:col>
                    <xdr:colOff>457200</xdr:colOff>
                    <xdr:row>99</xdr:row>
                    <xdr:rowOff>0</xdr:rowOff>
                  </from>
                  <to>
                    <xdr:col>1</xdr:col>
                    <xdr:colOff>83820</xdr:colOff>
                    <xdr:row>100</xdr:row>
                    <xdr:rowOff>38100</xdr:rowOff>
                  </to>
                </anchor>
              </controlPr>
            </control>
          </mc:Choice>
        </mc:AlternateContent>
        <mc:AlternateContent xmlns:mc="http://schemas.openxmlformats.org/markup-compatibility/2006">
          <mc:Choice Requires="x14">
            <control shapeId="1081" r:id="rId28" name="Check Box 57">
              <controlPr defaultSize="0" autoFill="0" autoLine="0" autoPict="0">
                <anchor moveWithCells="1">
                  <from>
                    <xdr:col>0</xdr:col>
                    <xdr:colOff>457200</xdr:colOff>
                    <xdr:row>101</xdr:row>
                    <xdr:rowOff>0</xdr:rowOff>
                  </from>
                  <to>
                    <xdr:col>1</xdr:col>
                    <xdr:colOff>83820</xdr:colOff>
                    <xdr:row>102</xdr:row>
                    <xdr:rowOff>38100</xdr:rowOff>
                  </to>
                </anchor>
              </controlPr>
            </control>
          </mc:Choice>
        </mc:AlternateContent>
        <mc:AlternateContent xmlns:mc="http://schemas.openxmlformats.org/markup-compatibility/2006">
          <mc:Choice Requires="x14">
            <control shapeId="1082" r:id="rId29" name="Check Box 58">
              <controlPr defaultSize="0" autoFill="0" autoLine="0" autoPict="0">
                <anchor moveWithCells="1">
                  <from>
                    <xdr:col>0</xdr:col>
                    <xdr:colOff>457200</xdr:colOff>
                    <xdr:row>102</xdr:row>
                    <xdr:rowOff>160020</xdr:rowOff>
                  </from>
                  <to>
                    <xdr:col>1</xdr:col>
                    <xdr:colOff>83820</xdr:colOff>
                    <xdr:row>104</xdr:row>
                    <xdr:rowOff>30480</xdr:rowOff>
                  </to>
                </anchor>
              </controlPr>
            </control>
          </mc:Choice>
        </mc:AlternateContent>
        <mc:AlternateContent xmlns:mc="http://schemas.openxmlformats.org/markup-compatibility/2006">
          <mc:Choice Requires="x14">
            <control shapeId="1083" r:id="rId30" name="Check Box 59">
              <controlPr defaultSize="0" autoFill="0" autoLine="0" autoPict="0">
                <anchor moveWithCells="1">
                  <from>
                    <xdr:col>0</xdr:col>
                    <xdr:colOff>457200</xdr:colOff>
                    <xdr:row>110</xdr:row>
                    <xdr:rowOff>0</xdr:rowOff>
                  </from>
                  <to>
                    <xdr:col>1</xdr:col>
                    <xdr:colOff>83820</xdr:colOff>
                    <xdr:row>111</xdr:row>
                    <xdr:rowOff>38100</xdr:rowOff>
                  </to>
                </anchor>
              </controlPr>
            </control>
          </mc:Choice>
        </mc:AlternateContent>
        <mc:AlternateContent xmlns:mc="http://schemas.openxmlformats.org/markup-compatibility/2006">
          <mc:Choice Requires="x14">
            <control shapeId="1084" r:id="rId31" name="Check Box 60">
              <controlPr defaultSize="0" autoFill="0" autoLine="0" autoPict="0">
                <anchor moveWithCells="1">
                  <from>
                    <xdr:col>0</xdr:col>
                    <xdr:colOff>457200</xdr:colOff>
                    <xdr:row>112</xdr:row>
                    <xdr:rowOff>0</xdr:rowOff>
                  </from>
                  <to>
                    <xdr:col>1</xdr:col>
                    <xdr:colOff>83820</xdr:colOff>
                    <xdr:row>113</xdr:row>
                    <xdr:rowOff>38100</xdr:rowOff>
                  </to>
                </anchor>
              </controlPr>
            </control>
          </mc:Choice>
        </mc:AlternateContent>
        <mc:AlternateContent xmlns:mc="http://schemas.openxmlformats.org/markup-compatibility/2006">
          <mc:Choice Requires="x14">
            <control shapeId="1085" r:id="rId32" name="Check Box 61">
              <controlPr defaultSize="0" autoFill="0" autoLine="0" autoPict="0">
                <anchor moveWithCells="1">
                  <from>
                    <xdr:col>0</xdr:col>
                    <xdr:colOff>457200</xdr:colOff>
                    <xdr:row>114</xdr:row>
                    <xdr:rowOff>0</xdr:rowOff>
                  </from>
                  <to>
                    <xdr:col>1</xdr:col>
                    <xdr:colOff>83820</xdr:colOff>
                    <xdr:row>115</xdr:row>
                    <xdr:rowOff>38100</xdr:rowOff>
                  </to>
                </anchor>
              </controlPr>
            </control>
          </mc:Choice>
        </mc:AlternateContent>
        <mc:AlternateContent xmlns:mc="http://schemas.openxmlformats.org/markup-compatibility/2006">
          <mc:Choice Requires="x14">
            <control shapeId="1086" r:id="rId33" name="Check Box 62">
              <controlPr defaultSize="0" autoFill="0" autoLine="0" autoPict="0">
                <anchor moveWithCells="1">
                  <from>
                    <xdr:col>0</xdr:col>
                    <xdr:colOff>449580</xdr:colOff>
                    <xdr:row>65</xdr:row>
                    <xdr:rowOff>0</xdr:rowOff>
                  </from>
                  <to>
                    <xdr:col>1</xdr:col>
                    <xdr:colOff>76200</xdr:colOff>
                    <xdr:row>66</xdr:row>
                    <xdr:rowOff>38100</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9</xdr:col>
                    <xdr:colOff>457200</xdr:colOff>
                    <xdr:row>6</xdr:row>
                    <xdr:rowOff>160020</xdr:rowOff>
                  </from>
                  <to>
                    <xdr:col>10</xdr:col>
                    <xdr:colOff>83820</xdr:colOff>
                    <xdr:row>8</xdr:row>
                    <xdr:rowOff>30480</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9</xdr:col>
                    <xdr:colOff>457200</xdr:colOff>
                    <xdr:row>8</xdr:row>
                    <xdr:rowOff>160020</xdr:rowOff>
                  </from>
                  <to>
                    <xdr:col>10</xdr:col>
                    <xdr:colOff>83820</xdr:colOff>
                    <xdr:row>10</xdr:row>
                    <xdr:rowOff>30480</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9</xdr:col>
                    <xdr:colOff>457200</xdr:colOff>
                    <xdr:row>16</xdr:row>
                    <xdr:rowOff>0</xdr:rowOff>
                  </from>
                  <to>
                    <xdr:col>10</xdr:col>
                    <xdr:colOff>83820</xdr:colOff>
                    <xdr:row>17</xdr:row>
                    <xdr:rowOff>38100</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from>
                    <xdr:col>9</xdr:col>
                    <xdr:colOff>457200</xdr:colOff>
                    <xdr:row>18</xdr:row>
                    <xdr:rowOff>0</xdr:rowOff>
                  </from>
                  <to>
                    <xdr:col>10</xdr:col>
                    <xdr:colOff>83820</xdr:colOff>
                    <xdr:row>19</xdr:row>
                    <xdr:rowOff>38100</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9</xdr:col>
                    <xdr:colOff>457200</xdr:colOff>
                    <xdr:row>20</xdr:row>
                    <xdr:rowOff>0</xdr:rowOff>
                  </from>
                  <to>
                    <xdr:col>10</xdr:col>
                    <xdr:colOff>83820</xdr:colOff>
                    <xdr:row>21</xdr:row>
                    <xdr:rowOff>38100</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from>
                    <xdr:col>9</xdr:col>
                    <xdr:colOff>457200</xdr:colOff>
                    <xdr:row>26</xdr:row>
                    <xdr:rowOff>160020</xdr:rowOff>
                  </from>
                  <to>
                    <xdr:col>10</xdr:col>
                    <xdr:colOff>83820</xdr:colOff>
                    <xdr:row>28</xdr:row>
                    <xdr:rowOff>30480</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from>
                    <xdr:col>9</xdr:col>
                    <xdr:colOff>457200</xdr:colOff>
                    <xdr:row>28</xdr:row>
                    <xdr:rowOff>160020</xdr:rowOff>
                  </from>
                  <to>
                    <xdr:col>10</xdr:col>
                    <xdr:colOff>83820</xdr:colOff>
                    <xdr:row>30</xdr:row>
                    <xdr:rowOff>30480</xdr:rowOff>
                  </to>
                </anchor>
              </controlPr>
            </control>
          </mc:Choice>
        </mc:AlternateContent>
        <mc:AlternateContent xmlns:mc="http://schemas.openxmlformats.org/markup-compatibility/2006">
          <mc:Choice Requires="x14">
            <control shapeId="1064" r:id="rId41" name="Check Box 40">
              <controlPr defaultSize="0" autoFill="0" autoLine="0" autoPict="0">
                <anchor moveWithCells="1">
                  <from>
                    <xdr:col>9</xdr:col>
                    <xdr:colOff>457200</xdr:colOff>
                    <xdr:row>31</xdr:row>
                    <xdr:rowOff>0</xdr:rowOff>
                  </from>
                  <to>
                    <xdr:col>10</xdr:col>
                    <xdr:colOff>83820</xdr:colOff>
                    <xdr:row>32</xdr:row>
                    <xdr:rowOff>38100</xdr:rowOff>
                  </to>
                </anchor>
              </controlPr>
            </control>
          </mc:Choice>
        </mc:AlternateContent>
        <mc:AlternateContent xmlns:mc="http://schemas.openxmlformats.org/markup-compatibility/2006">
          <mc:Choice Requires="x14">
            <control shapeId="1065" r:id="rId42" name="Check Box 41">
              <controlPr defaultSize="0" autoFill="0" autoLine="0" autoPict="0">
                <anchor moveWithCells="1">
                  <from>
                    <xdr:col>9</xdr:col>
                    <xdr:colOff>457200</xdr:colOff>
                    <xdr:row>39</xdr:row>
                    <xdr:rowOff>0</xdr:rowOff>
                  </from>
                  <to>
                    <xdr:col>10</xdr:col>
                    <xdr:colOff>83820</xdr:colOff>
                    <xdr:row>40</xdr:row>
                    <xdr:rowOff>38100</xdr:rowOff>
                  </to>
                </anchor>
              </controlPr>
            </control>
          </mc:Choice>
        </mc:AlternateContent>
        <mc:AlternateContent xmlns:mc="http://schemas.openxmlformats.org/markup-compatibility/2006">
          <mc:Choice Requires="x14">
            <control shapeId="1066" r:id="rId43" name="Check Box 42">
              <controlPr defaultSize="0" autoFill="0" autoLine="0" autoPict="0">
                <anchor moveWithCells="1">
                  <from>
                    <xdr:col>9</xdr:col>
                    <xdr:colOff>457200</xdr:colOff>
                    <xdr:row>41</xdr:row>
                    <xdr:rowOff>0</xdr:rowOff>
                  </from>
                  <to>
                    <xdr:col>10</xdr:col>
                    <xdr:colOff>83820</xdr:colOff>
                    <xdr:row>42</xdr:row>
                    <xdr:rowOff>38100</xdr:rowOff>
                  </to>
                </anchor>
              </controlPr>
            </control>
          </mc:Choice>
        </mc:AlternateContent>
        <mc:AlternateContent xmlns:mc="http://schemas.openxmlformats.org/markup-compatibility/2006">
          <mc:Choice Requires="x14">
            <control shapeId="1067" r:id="rId44" name="Check Box 43">
              <controlPr defaultSize="0" autoFill="0" autoLine="0" autoPict="0">
                <anchor moveWithCells="1">
                  <from>
                    <xdr:col>9</xdr:col>
                    <xdr:colOff>457200</xdr:colOff>
                    <xdr:row>42</xdr:row>
                    <xdr:rowOff>160020</xdr:rowOff>
                  </from>
                  <to>
                    <xdr:col>10</xdr:col>
                    <xdr:colOff>83820</xdr:colOff>
                    <xdr:row>44</xdr:row>
                    <xdr:rowOff>30480</xdr:rowOff>
                  </to>
                </anchor>
              </controlPr>
            </control>
          </mc:Choice>
        </mc:AlternateContent>
        <mc:AlternateContent xmlns:mc="http://schemas.openxmlformats.org/markup-compatibility/2006">
          <mc:Choice Requires="x14">
            <control shapeId="1068" r:id="rId45" name="Check Box 44">
              <controlPr defaultSize="0" autoFill="0" autoLine="0" autoPict="0">
                <anchor moveWithCells="1">
                  <from>
                    <xdr:col>9</xdr:col>
                    <xdr:colOff>457200</xdr:colOff>
                    <xdr:row>50</xdr:row>
                    <xdr:rowOff>0</xdr:rowOff>
                  </from>
                  <to>
                    <xdr:col>10</xdr:col>
                    <xdr:colOff>83820</xdr:colOff>
                    <xdr:row>51</xdr:row>
                    <xdr:rowOff>38100</xdr:rowOff>
                  </to>
                </anchor>
              </controlPr>
            </control>
          </mc:Choice>
        </mc:AlternateContent>
        <mc:AlternateContent xmlns:mc="http://schemas.openxmlformats.org/markup-compatibility/2006">
          <mc:Choice Requires="x14">
            <control shapeId="1069" r:id="rId46" name="Check Box 45">
              <controlPr defaultSize="0" autoFill="0" autoLine="0" autoPict="0">
                <anchor moveWithCells="1">
                  <from>
                    <xdr:col>9</xdr:col>
                    <xdr:colOff>457200</xdr:colOff>
                    <xdr:row>52</xdr:row>
                    <xdr:rowOff>0</xdr:rowOff>
                  </from>
                  <to>
                    <xdr:col>10</xdr:col>
                    <xdr:colOff>83820</xdr:colOff>
                    <xdr:row>53</xdr:row>
                    <xdr:rowOff>38100</xdr:rowOff>
                  </to>
                </anchor>
              </controlPr>
            </control>
          </mc:Choice>
        </mc:AlternateContent>
        <mc:AlternateContent xmlns:mc="http://schemas.openxmlformats.org/markup-compatibility/2006">
          <mc:Choice Requires="x14">
            <control shapeId="1070" r:id="rId47" name="Check Box 46">
              <controlPr defaultSize="0" autoFill="0" autoLine="0" autoPict="0">
                <anchor moveWithCells="1">
                  <from>
                    <xdr:col>9</xdr:col>
                    <xdr:colOff>457200</xdr:colOff>
                    <xdr:row>54</xdr:row>
                    <xdr:rowOff>0</xdr:rowOff>
                  </from>
                  <to>
                    <xdr:col>10</xdr:col>
                    <xdr:colOff>83820</xdr:colOff>
                    <xdr:row>55</xdr:row>
                    <xdr:rowOff>38100</xdr:rowOff>
                  </to>
                </anchor>
              </controlPr>
            </control>
          </mc:Choice>
        </mc:AlternateContent>
        <mc:AlternateContent xmlns:mc="http://schemas.openxmlformats.org/markup-compatibility/2006">
          <mc:Choice Requires="x14">
            <control shapeId="1071" r:id="rId48" name="Check Box 47">
              <controlPr defaultSize="0" autoFill="0" autoLine="0" autoPict="0">
                <anchor moveWithCells="1">
                  <from>
                    <xdr:col>9</xdr:col>
                    <xdr:colOff>449580</xdr:colOff>
                    <xdr:row>5</xdr:row>
                    <xdr:rowOff>0</xdr:rowOff>
                  </from>
                  <to>
                    <xdr:col>10</xdr:col>
                    <xdr:colOff>76200</xdr:colOff>
                    <xdr:row>6</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S180"/>
  <sheetViews>
    <sheetView showGridLines="0" showRowColHeaders="0" showRuler="0" view="pageLayout" zoomScale="85" zoomScaleNormal="55" zoomScalePageLayoutView="85" workbookViewId="0">
      <selection activeCell="I1" sqref="I1"/>
    </sheetView>
  </sheetViews>
  <sheetFormatPr defaultColWidth="0" defaultRowHeight="13.2" zeroHeight="1" x14ac:dyDescent="0.2"/>
  <cols>
    <col min="1" max="7" width="8.88671875" customWidth="1"/>
    <col min="8" max="8" width="9" customWidth="1"/>
    <col min="9" max="9" width="13.77734375" customWidth="1"/>
    <col min="10" max="19" width="8.88671875" customWidth="1"/>
    <col min="20" max="16384" width="8.88671875" hidden="1"/>
  </cols>
  <sheetData>
    <row r="1" spans="1:11" x14ac:dyDescent="0.2">
      <c r="A1" s="1" t="s">
        <v>523</v>
      </c>
      <c r="K1" s="2" t="s">
        <v>409</v>
      </c>
    </row>
    <row r="2" spans="1:11" x14ac:dyDescent="0.2">
      <c r="A2" s="1"/>
      <c r="K2" s="2"/>
    </row>
    <row r="3" spans="1:11" x14ac:dyDescent="0.2">
      <c r="A3" s="1" t="s">
        <v>524</v>
      </c>
      <c r="K3" s="2" t="s">
        <v>430</v>
      </c>
    </row>
    <row r="4" spans="1:11" x14ac:dyDescent="0.2">
      <c r="K4" s="2" t="s">
        <v>529</v>
      </c>
    </row>
    <row r="5" spans="1:11" x14ac:dyDescent="0.2">
      <c r="B5" s="2" t="s">
        <v>418</v>
      </c>
      <c r="K5" t="s">
        <v>366</v>
      </c>
    </row>
    <row r="6" spans="1:11" x14ac:dyDescent="0.2">
      <c r="B6" t="s">
        <v>503</v>
      </c>
      <c r="K6" s="2" t="s">
        <v>410</v>
      </c>
    </row>
    <row r="7" spans="1:11" x14ac:dyDescent="0.2">
      <c r="B7" s="2" t="s">
        <v>398</v>
      </c>
      <c r="K7" t="s">
        <v>366</v>
      </c>
    </row>
    <row r="8" spans="1:11" x14ac:dyDescent="0.2">
      <c r="B8" t="s">
        <v>366</v>
      </c>
      <c r="K8" s="2" t="s">
        <v>411</v>
      </c>
    </row>
    <row r="9" spans="1:11" x14ac:dyDescent="0.2">
      <c r="B9" s="2" t="s">
        <v>419</v>
      </c>
      <c r="K9" s="2" t="s">
        <v>431</v>
      </c>
    </row>
    <row r="10" spans="1:11" x14ac:dyDescent="0.2">
      <c r="B10" t="s">
        <v>366</v>
      </c>
      <c r="K10" t="s">
        <v>366</v>
      </c>
    </row>
    <row r="11" spans="1:11" x14ac:dyDescent="0.2">
      <c r="B11" s="2" t="s">
        <v>420</v>
      </c>
      <c r="K11" s="2" t="s">
        <v>412</v>
      </c>
    </row>
    <row r="12" spans="1:11" x14ac:dyDescent="0.2">
      <c r="B12" t="s">
        <v>366</v>
      </c>
      <c r="K12" s="2" t="s">
        <v>530</v>
      </c>
    </row>
    <row r="13" spans="1:11" x14ac:dyDescent="0.2">
      <c r="B13" s="2" t="s">
        <v>421</v>
      </c>
      <c r="K13" t="s">
        <v>366</v>
      </c>
    </row>
    <row r="14" spans="1:11" x14ac:dyDescent="0.2">
      <c r="B14" t="s">
        <v>366</v>
      </c>
      <c r="K14" s="2" t="s">
        <v>413</v>
      </c>
    </row>
    <row r="15" spans="1:11" x14ac:dyDescent="0.2">
      <c r="B15" s="2" t="s">
        <v>399</v>
      </c>
      <c r="K15" t="s">
        <v>366</v>
      </c>
    </row>
    <row r="16" spans="1:11" x14ac:dyDescent="0.2">
      <c r="B16" t="s">
        <v>366</v>
      </c>
      <c r="J16" s="1" t="s">
        <v>34</v>
      </c>
    </row>
    <row r="17" spans="1:11" x14ac:dyDescent="0.2">
      <c r="B17" s="2" t="s">
        <v>400</v>
      </c>
      <c r="K17" t="s">
        <v>366</v>
      </c>
    </row>
    <row r="18" spans="1:11" x14ac:dyDescent="0.2">
      <c r="B18" t="s">
        <v>366</v>
      </c>
      <c r="K18" s="2" t="s">
        <v>432</v>
      </c>
    </row>
    <row r="19" spans="1:11" x14ac:dyDescent="0.2">
      <c r="B19" s="2" t="s">
        <v>401</v>
      </c>
      <c r="K19" t="s">
        <v>366</v>
      </c>
    </row>
    <row r="20" spans="1:11" x14ac:dyDescent="0.2">
      <c r="B20" t="s">
        <v>366</v>
      </c>
      <c r="K20" s="2" t="s">
        <v>433</v>
      </c>
    </row>
    <row r="21" spans="1:11" x14ac:dyDescent="0.2">
      <c r="B21" s="2" t="s">
        <v>422</v>
      </c>
      <c r="K21" s="2" t="s">
        <v>531</v>
      </c>
    </row>
    <row r="22" spans="1:11" x14ac:dyDescent="0.2">
      <c r="B22" t="s">
        <v>366</v>
      </c>
      <c r="K22" t="s">
        <v>366</v>
      </c>
    </row>
    <row r="23" spans="1:11" x14ac:dyDescent="0.2">
      <c r="B23" s="2" t="s">
        <v>402</v>
      </c>
      <c r="K23" s="2" t="s">
        <v>414</v>
      </c>
    </row>
    <row r="24" spans="1:11" x14ac:dyDescent="0.2">
      <c r="B24" t="s">
        <v>366</v>
      </c>
      <c r="K24" t="s">
        <v>366</v>
      </c>
    </row>
    <row r="25" spans="1:11" x14ac:dyDescent="0.2">
      <c r="A25" s="1" t="s">
        <v>32</v>
      </c>
      <c r="K25" s="2" t="s">
        <v>434</v>
      </c>
    </row>
    <row r="26" spans="1:11" x14ac:dyDescent="0.2">
      <c r="B26" t="s">
        <v>366</v>
      </c>
      <c r="K26" s="2" t="s">
        <v>532</v>
      </c>
    </row>
    <row r="27" spans="1:11" x14ac:dyDescent="0.2">
      <c r="B27" s="2" t="s">
        <v>423</v>
      </c>
      <c r="K27" t="s">
        <v>366</v>
      </c>
    </row>
    <row r="28" spans="1:11" x14ac:dyDescent="0.2">
      <c r="B28" t="s">
        <v>366</v>
      </c>
      <c r="K28" s="2" t="s">
        <v>435</v>
      </c>
    </row>
    <row r="29" spans="1:11" x14ac:dyDescent="0.2">
      <c r="B29" s="2" t="s">
        <v>403</v>
      </c>
      <c r="K29" s="2" t="s">
        <v>533</v>
      </c>
    </row>
    <row r="30" spans="1:11" x14ac:dyDescent="0.2">
      <c r="B30" t="s">
        <v>366</v>
      </c>
      <c r="K30" t="s">
        <v>366</v>
      </c>
    </row>
    <row r="31" spans="1:11" x14ac:dyDescent="0.2">
      <c r="B31" s="2" t="s">
        <v>525</v>
      </c>
      <c r="K31" s="2" t="s">
        <v>415</v>
      </c>
    </row>
    <row r="32" spans="1:11" x14ac:dyDescent="0.2">
      <c r="B32" s="2" t="s">
        <v>526</v>
      </c>
      <c r="K32" t="s">
        <v>366</v>
      </c>
    </row>
    <row r="33" spans="1:11" x14ac:dyDescent="0.2">
      <c r="B33" t="s">
        <v>366</v>
      </c>
      <c r="K33" s="2" t="s">
        <v>436</v>
      </c>
    </row>
    <row r="34" spans="1:11" x14ac:dyDescent="0.2">
      <c r="B34" s="2" t="s">
        <v>424</v>
      </c>
      <c r="K34" s="2" t="s">
        <v>534</v>
      </c>
    </row>
    <row r="35" spans="1:11" x14ac:dyDescent="0.2">
      <c r="B35" t="s">
        <v>366</v>
      </c>
      <c r="K35" t="s">
        <v>366</v>
      </c>
    </row>
    <row r="36" spans="1:11" x14ac:dyDescent="0.2">
      <c r="B36" s="2" t="s">
        <v>404</v>
      </c>
      <c r="K36" s="2" t="s">
        <v>437</v>
      </c>
    </row>
    <row r="37" spans="1:11" x14ac:dyDescent="0.2">
      <c r="B37" t="s">
        <v>366</v>
      </c>
      <c r="K37" s="2" t="s">
        <v>535</v>
      </c>
    </row>
    <row r="38" spans="1:11" x14ac:dyDescent="0.2">
      <c r="B38" s="2" t="s">
        <v>405</v>
      </c>
      <c r="K38" t="s">
        <v>366</v>
      </c>
    </row>
    <row r="39" spans="1:11" x14ac:dyDescent="0.2">
      <c r="B39" t="s">
        <v>366</v>
      </c>
      <c r="K39" s="2" t="s">
        <v>438</v>
      </c>
    </row>
    <row r="40" spans="1:11" x14ac:dyDescent="0.2">
      <c r="B40" s="2" t="s">
        <v>425</v>
      </c>
      <c r="K40" s="2" t="s">
        <v>536</v>
      </c>
    </row>
    <row r="41" spans="1:11" x14ac:dyDescent="0.2">
      <c r="B41" t="s">
        <v>366</v>
      </c>
      <c r="K41" t="s">
        <v>366</v>
      </c>
    </row>
    <row r="42" spans="1:11" x14ac:dyDescent="0.2">
      <c r="B42" s="2" t="s">
        <v>426</v>
      </c>
      <c r="K42" s="2" t="s">
        <v>439</v>
      </c>
    </row>
    <row r="43" spans="1:11" x14ac:dyDescent="0.2">
      <c r="B43" t="s">
        <v>366</v>
      </c>
      <c r="K43" s="2" t="s">
        <v>537</v>
      </c>
    </row>
    <row r="44" spans="1:11" x14ac:dyDescent="0.2">
      <c r="B44" s="2" t="s">
        <v>427</v>
      </c>
      <c r="K44" t="s">
        <v>366</v>
      </c>
    </row>
    <row r="45" spans="1:11" x14ac:dyDescent="0.2">
      <c r="B45" t="s">
        <v>366</v>
      </c>
      <c r="J45" s="1" t="s">
        <v>35</v>
      </c>
    </row>
    <row r="46" spans="1:11" x14ac:dyDescent="0.2">
      <c r="B46" s="2" t="s">
        <v>406</v>
      </c>
      <c r="K46" t="s">
        <v>366</v>
      </c>
    </row>
    <row r="47" spans="1:11" x14ac:dyDescent="0.2">
      <c r="B47" t="s">
        <v>366</v>
      </c>
      <c r="K47" s="2" t="s">
        <v>416</v>
      </c>
    </row>
    <row r="48" spans="1:11" x14ac:dyDescent="0.2">
      <c r="A48" s="1" t="s">
        <v>33</v>
      </c>
      <c r="K48" t="s">
        <v>366</v>
      </c>
    </row>
    <row r="49" spans="2:11" x14ac:dyDescent="0.2">
      <c r="B49" t="s">
        <v>366</v>
      </c>
      <c r="K49" s="2" t="s">
        <v>440</v>
      </c>
    </row>
    <row r="50" spans="2:11" x14ac:dyDescent="0.2">
      <c r="B50" s="2" t="s">
        <v>407</v>
      </c>
      <c r="K50" s="2" t="s">
        <v>538</v>
      </c>
    </row>
    <row r="51" spans="2:11" x14ac:dyDescent="0.2">
      <c r="B51" t="s">
        <v>366</v>
      </c>
      <c r="K51" t="s">
        <v>366</v>
      </c>
    </row>
    <row r="52" spans="2:11" x14ac:dyDescent="0.2">
      <c r="B52" s="2" t="s">
        <v>428</v>
      </c>
      <c r="K52" s="2" t="s">
        <v>417</v>
      </c>
    </row>
    <row r="53" spans="2:11" x14ac:dyDescent="0.2">
      <c r="B53" s="2" t="s">
        <v>527</v>
      </c>
      <c r="K53" t="s">
        <v>366</v>
      </c>
    </row>
    <row r="54" spans="2:11" x14ac:dyDescent="0.2">
      <c r="B54" t="s">
        <v>366</v>
      </c>
      <c r="K54" s="2" t="s">
        <v>441</v>
      </c>
    </row>
    <row r="55" spans="2:11" x14ac:dyDescent="0.2">
      <c r="B55" s="2" t="s">
        <v>408</v>
      </c>
      <c r="K55" s="2" t="s">
        <v>539</v>
      </c>
    </row>
    <row r="56" spans="2:11" x14ac:dyDescent="0.2">
      <c r="B56" t="s">
        <v>366</v>
      </c>
      <c r="K56" t="s">
        <v>366</v>
      </c>
    </row>
    <row r="57" spans="2:11" x14ac:dyDescent="0.2">
      <c r="B57" s="2" t="s">
        <v>429</v>
      </c>
      <c r="K57" s="2" t="s">
        <v>540</v>
      </c>
    </row>
    <row r="58" spans="2:11" x14ac:dyDescent="0.2">
      <c r="B58" s="2" t="s">
        <v>528</v>
      </c>
      <c r="K58" s="2" t="s">
        <v>541</v>
      </c>
    </row>
    <row r="59" spans="2:11" x14ac:dyDescent="0.2">
      <c r="B59" t="s">
        <v>366</v>
      </c>
    </row>
    <row r="60" spans="2:11" x14ac:dyDescent="0.2">
      <c r="B60" s="2" t="s">
        <v>442</v>
      </c>
    </row>
    <row r="61" spans="2:11" x14ac:dyDescent="0.2">
      <c r="B61" t="s">
        <v>366</v>
      </c>
      <c r="J61" s="1" t="s">
        <v>39</v>
      </c>
    </row>
    <row r="62" spans="2:11" x14ac:dyDescent="0.2">
      <c r="B62" s="2" t="s">
        <v>443</v>
      </c>
    </row>
    <row r="63" spans="2:11" x14ac:dyDescent="0.2">
      <c r="B63" t="s">
        <v>366</v>
      </c>
      <c r="J63" s="3" t="s">
        <v>40</v>
      </c>
    </row>
    <row r="64" spans="2:11" x14ac:dyDescent="0.2">
      <c r="B64" s="2" t="s">
        <v>444</v>
      </c>
    </row>
    <row r="65" spans="1:11" x14ac:dyDescent="0.2">
      <c r="B65" t="s">
        <v>366</v>
      </c>
      <c r="K65" s="2" t="s">
        <v>456</v>
      </c>
    </row>
    <row r="66" spans="1:11" x14ac:dyDescent="0.2">
      <c r="B66" s="2" t="s">
        <v>453</v>
      </c>
      <c r="K66" s="2" t="s">
        <v>549</v>
      </c>
    </row>
    <row r="67" spans="1:11" x14ac:dyDescent="0.2">
      <c r="B67" s="2" t="s">
        <v>542</v>
      </c>
      <c r="K67" t="s">
        <v>366</v>
      </c>
    </row>
    <row r="68" spans="1:11" x14ac:dyDescent="0.2">
      <c r="B68" t="s">
        <v>366</v>
      </c>
      <c r="K68" s="2" t="s">
        <v>457</v>
      </c>
    </row>
    <row r="69" spans="1:11" x14ac:dyDescent="0.2">
      <c r="B69" s="2" t="s">
        <v>445</v>
      </c>
      <c r="K69" s="2" t="s">
        <v>550</v>
      </c>
    </row>
    <row r="70" spans="1:11" x14ac:dyDescent="0.2">
      <c r="B70" t="s">
        <v>366</v>
      </c>
      <c r="K70" t="s">
        <v>366</v>
      </c>
    </row>
    <row r="71" spans="1:11" x14ac:dyDescent="0.2">
      <c r="A71" s="1" t="s">
        <v>543</v>
      </c>
      <c r="B71" s="59"/>
      <c r="C71" s="59"/>
      <c r="D71" s="59"/>
      <c r="E71" s="59"/>
      <c r="F71" s="59"/>
      <c r="G71" s="59"/>
      <c r="H71" s="59"/>
      <c r="I71" s="59"/>
      <c r="K71" s="2" t="s">
        <v>468</v>
      </c>
    </row>
    <row r="72" spans="1:11" x14ac:dyDescent="0.2">
      <c r="B72" t="s">
        <v>366</v>
      </c>
      <c r="K72" s="2" t="s">
        <v>469</v>
      </c>
    </row>
    <row r="73" spans="1:11" x14ac:dyDescent="0.2">
      <c r="A73" s="3" t="s">
        <v>36</v>
      </c>
      <c r="K73" t="s">
        <v>366</v>
      </c>
    </row>
    <row r="74" spans="1:11" x14ac:dyDescent="0.2">
      <c r="B74" t="s">
        <v>366</v>
      </c>
      <c r="J74" s="3" t="s">
        <v>41</v>
      </c>
    </row>
    <row r="75" spans="1:11" x14ac:dyDescent="0.2">
      <c r="B75" s="2" t="s">
        <v>446</v>
      </c>
      <c r="K75" t="s">
        <v>366</v>
      </c>
    </row>
    <row r="76" spans="1:11" x14ac:dyDescent="0.2">
      <c r="B76" s="2" t="s">
        <v>491</v>
      </c>
      <c r="K76" s="2" t="s">
        <v>458</v>
      </c>
    </row>
    <row r="77" spans="1:11" x14ac:dyDescent="0.2">
      <c r="B77" t="s">
        <v>366</v>
      </c>
      <c r="K77" s="2" t="s">
        <v>551</v>
      </c>
    </row>
    <row r="78" spans="1:11" x14ac:dyDescent="0.2">
      <c r="B78" s="2" t="s">
        <v>545</v>
      </c>
      <c r="K78" s="2" t="s">
        <v>552</v>
      </c>
    </row>
    <row r="79" spans="1:11" x14ac:dyDescent="0.2">
      <c r="B79" s="2" t="s">
        <v>544</v>
      </c>
      <c r="K79" t="s">
        <v>366</v>
      </c>
    </row>
    <row r="80" spans="1:11" x14ac:dyDescent="0.2">
      <c r="B80" t="s">
        <v>366</v>
      </c>
      <c r="K80" s="2" t="s">
        <v>459</v>
      </c>
    </row>
    <row r="81" spans="1:11" x14ac:dyDescent="0.2">
      <c r="B81" s="2" t="s">
        <v>447</v>
      </c>
      <c r="K81" s="2" t="s">
        <v>553</v>
      </c>
    </row>
    <row r="82" spans="1:11" x14ac:dyDescent="0.2">
      <c r="B82" t="s">
        <v>366</v>
      </c>
      <c r="K82" s="2" t="s">
        <v>554</v>
      </c>
    </row>
    <row r="83" spans="1:11" x14ac:dyDescent="0.2">
      <c r="B83" s="2" t="s">
        <v>454</v>
      </c>
      <c r="K83" t="s">
        <v>366</v>
      </c>
    </row>
    <row r="84" spans="1:11" x14ac:dyDescent="0.2">
      <c r="B84" s="2" t="s">
        <v>490</v>
      </c>
      <c r="K84" s="2" t="s">
        <v>460</v>
      </c>
    </row>
    <row r="85" spans="1:11" x14ac:dyDescent="0.2">
      <c r="B85" t="s">
        <v>366</v>
      </c>
      <c r="K85" s="2" t="s">
        <v>555</v>
      </c>
    </row>
    <row r="86" spans="1:11" x14ac:dyDescent="0.2">
      <c r="B86" s="2" t="s">
        <v>481</v>
      </c>
      <c r="K86" s="2" t="s">
        <v>556</v>
      </c>
    </row>
    <row r="87" spans="1:11" x14ac:dyDescent="0.2">
      <c r="B87" s="2" t="s">
        <v>489</v>
      </c>
      <c r="K87" t="s">
        <v>366</v>
      </c>
    </row>
    <row r="88" spans="1:11" x14ac:dyDescent="0.2">
      <c r="B88" t="s">
        <v>366</v>
      </c>
      <c r="K88" s="2" t="s">
        <v>461</v>
      </c>
    </row>
    <row r="89" spans="1:11" x14ac:dyDescent="0.2">
      <c r="B89" s="2" t="s">
        <v>448</v>
      </c>
      <c r="K89" s="2" t="s">
        <v>557</v>
      </c>
    </row>
    <row r="90" spans="1:11" x14ac:dyDescent="0.2">
      <c r="B90" s="2" t="s">
        <v>488</v>
      </c>
      <c r="K90" t="s">
        <v>366</v>
      </c>
    </row>
    <row r="91" spans="1:11" x14ac:dyDescent="0.2">
      <c r="B91" t="s">
        <v>366</v>
      </c>
      <c r="K91" s="2" t="s">
        <v>462</v>
      </c>
    </row>
    <row r="92" spans="1:11" x14ac:dyDescent="0.2">
      <c r="A92" s="3" t="s">
        <v>37</v>
      </c>
      <c r="K92" s="2" t="s">
        <v>558</v>
      </c>
    </row>
    <row r="93" spans="1:11" x14ac:dyDescent="0.2">
      <c r="B93" t="s">
        <v>366</v>
      </c>
      <c r="K93" t="s">
        <v>366</v>
      </c>
    </row>
    <row r="94" spans="1:11" x14ac:dyDescent="0.2">
      <c r="B94" s="2" t="s">
        <v>449</v>
      </c>
      <c r="K94" s="2" t="s">
        <v>463</v>
      </c>
    </row>
    <row r="95" spans="1:11" x14ac:dyDescent="0.2">
      <c r="B95" s="2" t="s">
        <v>487</v>
      </c>
    </row>
    <row r="96" spans="1:11" x14ac:dyDescent="0.2">
      <c r="B96" t="s">
        <v>366</v>
      </c>
      <c r="J96" s="3" t="s">
        <v>42</v>
      </c>
    </row>
    <row r="97" spans="1:11" x14ac:dyDescent="0.2">
      <c r="B97" s="2" t="s">
        <v>482</v>
      </c>
      <c r="K97" t="s">
        <v>366</v>
      </c>
    </row>
    <row r="98" spans="1:11" x14ac:dyDescent="0.2">
      <c r="B98" s="2" t="s">
        <v>486</v>
      </c>
      <c r="K98" s="2" t="s">
        <v>464</v>
      </c>
    </row>
    <row r="99" spans="1:11" x14ac:dyDescent="0.2">
      <c r="B99" t="s">
        <v>366</v>
      </c>
      <c r="K99" s="2" t="s">
        <v>559</v>
      </c>
    </row>
    <row r="100" spans="1:11" x14ac:dyDescent="0.2">
      <c r="B100" s="2" t="s">
        <v>455</v>
      </c>
      <c r="K100" t="s">
        <v>366</v>
      </c>
    </row>
    <row r="101" spans="1:11" x14ac:dyDescent="0.2">
      <c r="B101" s="2" t="s">
        <v>485</v>
      </c>
      <c r="K101" s="2" t="s">
        <v>561</v>
      </c>
    </row>
    <row r="102" spans="1:11" x14ac:dyDescent="0.2">
      <c r="B102" t="s">
        <v>366</v>
      </c>
      <c r="K102" s="2" t="s">
        <v>563</v>
      </c>
    </row>
    <row r="103" spans="1:11" x14ac:dyDescent="0.2">
      <c r="B103" s="2" t="s">
        <v>450</v>
      </c>
      <c r="K103" s="2" t="s">
        <v>562</v>
      </c>
    </row>
    <row r="104" spans="1:11" x14ac:dyDescent="0.2">
      <c r="B104" t="s">
        <v>366</v>
      </c>
      <c r="K104" t="s">
        <v>366</v>
      </c>
    </row>
    <row r="105" spans="1:11" x14ac:dyDescent="0.2">
      <c r="A105" s="3" t="s">
        <v>38</v>
      </c>
      <c r="K105" s="2" t="s">
        <v>560</v>
      </c>
    </row>
    <row r="106" spans="1:11" x14ac:dyDescent="0.2">
      <c r="B106" t="s">
        <v>366</v>
      </c>
      <c r="K106" s="2" t="s">
        <v>564</v>
      </c>
    </row>
    <row r="107" spans="1:11" x14ac:dyDescent="0.2">
      <c r="B107" s="2" t="s">
        <v>451</v>
      </c>
      <c r="K107" s="2" t="s">
        <v>366</v>
      </c>
    </row>
    <row r="108" spans="1:11" x14ac:dyDescent="0.2">
      <c r="B108" s="2" t="s">
        <v>484</v>
      </c>
      <c r="K108" t="s">
        <v>366</v>
      </c>
    </row>
    <row r="109" spans="1:11" x14ac:dyDescent="0.2">
      <c r="B109" t="s">
        <v>366</v>
      </c>
      <c r="K109" s="2" t="s">
        <v>465</v>
      </c>
    </row>
    <row r="110" spans="1:11" x14ac:dyDescent="0.2">
      <c r="B110" s="2" t="s">
        <v>546</v>
      </c>
      <c r="K110" t="s">
        <v>366</v>
      </c>
    </row>
    <row r="111" spans="1:11" x14ac:dyDescent="0.2">
      <c r="B111" s="2" t="s">
        <v>483</v>
      </c>
      <c r="K111" s="2" t="s">
        <v>466</v>
      </c>
    </row>
    <row r="112" spans="1:11" x14ac:dyDescent="0.2">
      <c r="B112" t="s">
        <v>366</v>
      </c>
      <c r="K112" s="2" t="s">
        <v>366</v>
      </c>
    </row>
    <row r="113" spans="1:11" x14ac:dyDescent="0.2">
      <c r="B113" s="2" t="s">
        <v>548</v>
      </c>
      <c r="K113" s="2" t="s">
        <v>467</v>
      </c>
    </row>
    <row r="114" spans="1:11" x14ac:dyDescent="0.2">
      <c r="B114" s="2" t="s">
        <v>547</v>
      </c>
    </row>
    <row r="115" spans="1:11" x14ac:dyDescent="0.2">
      <c r="B115" t="s">
        <v>366</v>
      </c>
      <c r="K115" s="2" t="s">
        <v>366</v>
      </c>
    </row>
    <row r="116" spans="1:11" x14ac:dyDescent="0.2">
      <c r="B116" s="2" t="s">
        <v>452</v>
      </c>
    </row>
    <row r="117" spans="1:11" x14ac:dyDescent="0.2">
      <c r="B117" s="2" t="s">
        <v>492</v>
      </c>
    </row>
    <row r="118" spans="1:11" x14ac:dyDescent="0.2"/>
    <row r="119" spans="1:11" x14ac:dyDescent="0.2">
      <c r="A119" s="3" t="s">
        <v>43</v>
      </c>
    </row>
    <row r="120" spans="1:11" x14ac:dyDescent="0.2"/>
    <row r="121" spans="1:11" x14ac:dyDescent="0.2">
      <c r="B121" s="2" t="s">
        <v>470</v>
      </c>
    </row>
    <row r="122" spans="1:11" x14ac:dyDescent="0.2">
      <c r="B122" s="2" t="s">
        <v>565</v>
      </c>
    </row>
    <row r="123" spans="1:11" x14ac:dyDescent="0.2">
      <c r="B123" s="2" t="s">
        <v>566</v>
      </c>
    </row>
    <row r="124" spans="1:11" x14ac:dyDescent="0.2">
      <c r="B124" t="s">
        <v>366</v>
      </c>
    </row>
    <row r="125" spans="1:11" x14ac:dyDescent="0.2">
      <c r="B125" s="2" t="s">
        <v>571</v>
      </c>
    </row>
    <row r="126" spans="1:11" x14ac:dyDescent="0.2">
      <c r="B126" s="2" t="s">
        <v>570</v>
      </c>
    </row>
    <row r="127" spans="1:11" x14ac:dyDescent="0.2">
      <c r="B127" t="s">
        <v>366</v>
      </c>
    </row>
    <row r="128" spans="1:11" x14ac:dyDescent="0.2">
      <c r="B128" s="2" t="s">
        <v>471</v>
      </c>
    </row>
    <row r="129" spans="1:2" x14ac:dyDescent="0.2">
      <c r="B129" t="s">
        <v>366</v>
      </c>
    </row>
    <row r="130" spans="1:2" x14ac:dyDescent="0.2">
      <c r="B130" s="2" t="s">
        <v>472</v>
      </c>
    </row>
    <row r="131" spans="1:2" x14ac:dyDescent="0.2">
      <c r="B131" s="2" t="s">
        <v>567</v>
      </c>
    </row>
    <row r="132" spans="1:2" x14ac:dyDescent="0.2">
      <c r="B132" t="s">
        <v>366</v>
      </c>
    </row>
    <row r="133" spans="1:2" x14ac:dyDescent="0.2">
      <c r="B133" s="2" t="s">
        <v>573</v>
      </c>
    </row>
    <row r="134" spans="1:2" x14ac:dyDescent="0.2">
      <c r="B134" s="2" t="s">
        <v>572</v>
      </c>
    </row>
    <row r="135" spans="1:2" x14ac:dyDescent="0.2">
      <c r="B135" t="s">
        <v>366</v>
      </c>
    </row>
    <row r="136" spans="1:2" x14ac:dyDescent="0.2">
      <c r="B136" s="2" t="s">
        <v>473</v>
      </c>
    </row>
    <row r="137" spans="1:2" x14ac:dyDescent="0.2">
      <c r="B137" t="s">
        <v>366</v>
      </c>
    </row>
    <row r="138" spans="1:2" x14ac:dyDescent="0.2">
      <c r="B138" s="2" t="s">
        <v>474</v>
      </c>
    </row>
    <row r="139" spans="1:2" x14ac:dyDescent="0.2">
      <c r="B139" s="2" t="s">
        <v>568</v>
      </c>
    </row>
    <row r="140" spans="1:2" x14ac:dyDescent="0.2">
      <c r="B140" t="s">
        <v>366</v>
      </c>
    </row>
    <row r="141" spans="1:2" ht="15.6" x14ac:dyDescent="0.2">
      <c r="A141" s="3" t="s">
        <v>575</v>
      </c>
    </row>
    <row r="142" spans="1:2" x14ac:dyDescent="0.2">
      <c r="B142" t="s">
        <v>366</v>
      </c>
    </row>
    <row r="143" spans="1:2" x14ac:dyDescent="0.2">
      <c r="B143" s="2" t="s">
        <v>475</v>
      </c>
    </row>
    <row r="144" spans="1:2" x14ac:dyDescent="0.2">
      <c r="B144" t="s">
        <v>366</v>
      </c>
    </row>
    <row r="145" spans="1:2" x14ac:dyDescent="0.2">
      <c r="B145" s="2" t="s">
        <v>476</v>
      </c>
    </row>
    <row r="146" spans="1:2" x14ac:dyDescent="0.2">
      <c r="B146" t="s">
        <v>366</v>
      </c>
    </row>
    <row r="147" spans="1:2" x14ac:dyDescent="0.2">
      <c r="B147" s="2" t="s">
        <v>477</v>
      </c>
    </row>
    <row r="148" spans="1:2" x14ac:dyDescent="0.2">
      <c r="B148" t="s">
        <v>366</v>
      </c>
    </row>
    <row r="149" spans="1:2" x14ac:dyDescent="0.2">
      <c r="B149" s="2" t="s">
        <v>478</v>
      </c>
    </row>
    <row r="150" spans="1:2" x14ac:dyDescent="0.2">
      <c r="B150" t="s">
        <v>366</v>
      </c>
    </row>
    <row r="151" spans="1:2" x14ac:dyDescent="0.2">
      <c r="B151" s="2" t="s">
        <v>480</v>
      </c>
    </row>
    <row r="152" spans="1:2" x14ac:dyDescent="0.2">
      <c r="B152" s="2" t="s">
        <v>569</v>
      </c>
    </row>
    <row r="153" spans="1:2" x14ac:dyDescent="0.2">
      <c r="B153" t="s">
        <v>366</v>
      </c>
    </row>
    <row r="154" spans="1:2" ht="15.6" x14ac:dyDescent="0.2">
      <c r="A154" s="3" t="s">
        <v>574</v>
      </c>
    </row>
    <row r="155" spans="1:2" x14ac:dyDescent="0.2">
      <c r="B155" t="s">
        <v>366</v>
      </c>
    </row>
    <row r="156" spans="1:2" x14ac:dyDescent="0.2">
      <c r="B156" s="2" t="s">
        <v>493</v>
      </c>
    </row>
    <row r="157" spans="1:2" x14ac:dyDescent="0.2">
      <c r="B157" s="2" t="s">
        <v>494</v>
      </c>
    </row>
    <row r="158" spans="1:2" x14ac:dyDescent="0.2">
      <c r="B158" t="s">
        <v>366</v>
      </c>
    </row>
    <row r="159" spans="1:2" x14ac:dyDescent="0.2">
      <c r="B159" s="2" t="s">
        <v>495</v>
      </c>
    </row>
    <row r="160" spans="1:2" x14ac:dyDescent="0.2">
      <c r="B160" s="2" t="s">
        <v>496</v>
      </c>
    </row>
    <row r="161" spans="2:2" x14ac:dyDescent="0.2">
      <c r="B161" t="s">
        <v>366</v>
      </c>
    </row>
    <row r="162" spans="2:2" x14ac:dyDescent="0.2">
      <c r="B162" s="2" t="s">
        <v>479</v>
      </c>
    </row>
    <row r="163" spans="2:2" x14ac:dyDescent="0.2">
      <c r="B163" s="2" t="s">
        <v>497</v>
      </c>
    </row>
    <row r="164" spans="2:2" x14ac:dyDescent="0.2"/>
    <row r="165" spans="2:2" x14ac:dyDescent="0.2"/>
    <row r="166" spans="2:2" x14ac:dyDescent="0.2"/>
    <row r="167" spans="2:2" x14ac:dyDescent="0.2"/>
    <row r="168" spans="2:2" x14ac:dyDescent="0.2"/>
    <row r="169" spans="2:2" x14ac:dyDescent="0.2"/>
    <row r="170" spans="2:2" x14ac:dyDescent="0.2"/>
    <row r="171" spans="2:2" x14ac:dyDescent="0.2"/>
    <row r="172" spans="2:2" x14ac:dyDescent="0.2"/>
    <row r="173" spans="2:2" x14ac:dyDescent="0.2"/>
    <row r="174" spans="2:2" x14ac:dyDescent="0.2"/>
    <row r="175" spans="2:2" x14ac:dyDescent="0.2"/>
    <row r="176" spans="2:2" x14ac:dyDescent="0.2"/>
    <row r="177" x14ac:dyDescent="0.2"/>
    <row r="178" hidden="1" x14ac:dyDescent="0.2"/>
    <row r="179" hidden="1" x14ac:dyDescent="0.2"/>
    <row r="180" hidden="1" x14ac:dyDescent="0.2"/>
  </sheetData>
  <sheetProtection password="DE27" sheet="1" objects="1" scenarios="1" selectLockedCells="1"/>
  <phoneticPr fontId="3"/>
  <pageMargins left="0.7" right="0.7" top="0.75" bottom="0.75" header="0.3" footer="0.3"/>
  <pageSetup paperSize="9" pageOrder="overThenDown" orientation="portrait" r:id="rId1"/>
  <headerFooter>
    <oddHeader>&amp;L&amp;"-,太字"&amp;12放射線部門の安全管理基礎チェックリスト</oddHead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0</xdr:col>
                    <xdr:colOff>480060</xdr:colOff>
                    <xdr:row>5</xdr:row>
                    <xdr:rowOff>160020</xdr:rowOff>
                  </from>
                  <to>
                    <xdr:col>1</xdr:col>
                    <xdr:colOff>106680</xdr:colOff>
                    <xdr:row>7</xdr:row>
                    <xdr:rowOff>30480</xdr:rowOff>
                  </to>
                </anchor>
              </controlPr>
            </control>
          </mc:Choice>
        </mc:AlternateContent>
        <mc:AlternateContent xmlns:mc="http://schemas.openxmlformats.org/markup-compatibility/2006">
          <mc:Choice Requires="x14">
            <control shapeId="2065" r:id="rId5" name="Check Box 17">
              <controlPr defaultSize="0" autoFill="0" autoLine="0" autoPict="0">
                <anchor moveWithCells="1">
                  <from>
                    <xdr:col>0</xdr:col>
                    <xdr:colOff>480060</xdr:colOff>
                    <xdr:row>7</xdr:row>
                    <xdr:rowOff>160020</xdr:rowOff>
                  </from>
                  <to>
                    <xdr:col>1</xdr:col>
                    <xdr:colOff>106680</xdr:colOff>
                    <xdr:row>9</xdr:row>
                    <xdr:rowOff>30480</xdr:rowOff>
                  </to>
                </anchor>
              </controlPr>
            </control>
          </mc:Choice>
        </mc:AlternateContent>
        <mc:AlternateContent xmlns:mc="http://schemas.openxmlformats.org/markup-compatibility/2006">
          <mc:Choice Requires="x14">
            <control shapeId="2066" r:id="rId6" name="Check Box 18">
              <controlPr defaultSize="0" autoFill="0" autoLine="0" autoPict="0">
                <anchor moveWithCells="1">
                  <from>
                    <xdr:col>0</xdr:col>
                    <xdr:colOff>480060</xdr:colOff>
                    <xdr:row>11</xdr:row>
                    <xdr:rowOff>160020</xdr:rowOff>
                  </from>
                  <to>
                    <xdr:col>1</xdr:col>
                    <xdr:colOff>106680</xdr:colOff>
                    <xdr:row>13</xdr:row>
                    <xdr:rowOff>30480</xdr:rowOff>
                  </to>
                </anchor>
              </controlPr>
            </control>
          </mc:Choice>
        </mc:AlternateContent>
        <mc:AlternateContent xmlns:mc="http://schemas.openxmlformats.org/markup-compatibility/2006">
          <mc:Choice Requires="x14">
            <control shapeId="2067" r:id="rId7" name="Check Box 19">
              <controlPr defaultSize="0" autoFill="0" autoLine="0" autoPict="0">
                <anchor moveWithCells="1">
                  <from>
                    <xdr:col>0</xdr:col>
                    <xdr:colOff>480060</xdr:colOff>
                    <xdr:row>14</xdr:row>
                    <xdr:rowOff>0</xdr:rowOff>
                  </from>
                  <to>
                    <xdr:col>1</xdr:col>
                    <xdr:colOff>106680</xdr:colOff>
                    <xdr:row>15</xdr:row>
                    <xdr:rowOff>38100</xdr:rowOff>
                  </to>
                </anchor>
              </controlPr>
            </control>
          </mc:Choice>
        </mc:AlternateContent>
        <mc:AlternateContent xmlns:mc="http://schemas.openxmlformats.org/markup-compatibility/2006">
          <mc:Choice Requires="x14">
            <control shapeId="2068" r:id="rId8" name="Check Box 20">
              <controlPr defaultSize="0" autoFill="0" autoLine="0" autoPict="0">
                <anchor moveWithCells="1">
                  <from>
                    <xdr:col>0</xdr:col>
                    <xdr:colOff>480060</xdr:colOff>
                    <xdr:row>16</xdr:row>
                    <xdr:rowOff>0</xdr:rowOff>
                  </from>
                  <to>
                    <xdr:col>1</xdr:col>
                    <xdr:colOff>106680</xdr:colOff>
                    <xdr:row>17</xdr:row>
                    <xdr:rowOff>38100</xdr:rowOff>
                  </to>
                </anchor>
              </controlPr>
            </control>
          </mc:Choice>
        </mc:AlternateContent>
        <mc:AlternateContent xmlns:mc="http://schemas.openxmlformats.org/markup-compatibility/2006">
          <mc:Choice Requires="x14">
            <control shapeId="2069" r:id="rId9" name="Check Box 21">
              <controlPr defaultSize="0" autoFill="0" autoLine="0" autoPict="0">
                <anchor moveWithCells="1">
                  <from>
                    <xdr:col>0</xdr:col>
                    <xdr:colOff>480060</xdr:colOff>
                    <xdr:row>25</xdr:row>
                    <xdr:rowOff>160020</xdr:rowOff>
                  </from>
                  <to>
                    <xdr:col>1</xdr:col>
                    <xdr:colOff>106680</xdr:colOff>
                    <xdr:row>27</xdr:row>
                    <xdr:rowOff>30480</xdr:rowOff>
                  </to>
                </anchor>
              </controlPr>
            </control>
          </mc:Choice>
        </mc:AlternateContent>
        <mc:AlternateContent xmlns:mc="http://schemas.openxmlformats.org/markup-compatibility/2006">
          <mc:Choice Requires="x14">
            <control shapeId="2070" r:id="rId10" name="Check Box 22">
              <controlPr defaultSize="0" autoFill="0" autoLine="0" autoPict="0">
                <anchor moveWithCells="1">
                  <from>
                    <xdr:col>0</xdr:col>
                    <xdr:colOff>480060</xdr:colOff>
                    <xdr:row>27</xdr:row>
                    <xdr:rowOff>160020</xdr:rowOff>
                  </from>
                  <to>
                    <xdr:col>1</xdr:col>
                    <xdr:colOff>106680</xdr:colOff>
                    <xdr:row>29</xdr:row>
                    <xdr:rowOff>30480</xdr:rowOff>
                  </to>
                </anchor>
              </controlPr>
            </control>
          </mc:Choice>
        </mc:AlternateContent>
        <mc:AlternateContent xmlns:mc="http://schemas.openxmlformats.org/markup-compatibility/2006">
          <mc:Choice Requires="x14">
            <control shapeId="2071" r:id="rId11" name="Check Box 23">
              <controlPr defaultSize="0" autoFill="0" autoLine="0" autoPict="0">
                <anchor moveWithCells="1">
                  <from>
                    <xdr:col>0</xdr:col>
                    <xdr:colOff>480060</xdr:colOff>
                    <xdr:row>30</xdr:row>
                    <xdr:rowOff>0</xdr:rowOff>
                  </from>
                  <to>
                    <xdr:col>1</xdr:col>
                    <xdr:colOff>106680</xdr:colOff>
                    <xdr:row>31</xdr:row>
                    <xdr:rowOff>38100</xdr:rowOff>
                  </to>
                </anchor>
              </controlPr>
            </control>
          </mc:Choice>
        </mc:AlternateContent>
        <mc:AlternateContent xmlns:mc="http://schemas.openxmlformats.org/markup-compatibility/2006">
          <mc:Choice Requires="x14">
            <control shapeId="2072" r:id="rId12" name="Check Box 24">
              <controlPr defaultSize="0" autoFill="0" autoLine="0" autoPict="0">
                <anchor moveWithCells="1">
                  <from>
                    <xdr:col>0</xdr:col>
                    <xdr:colOff>480060</xdr:colOff>
                    <xdr:row>33</xdr:row>
                    <xdr:rowOff>0</xdr:rowOff>
                  </from>
                  <to>
                    <xdr:col>1</xdr:col>
                    <xdr:colOff>106680</xdr:colOff>
                    <xdr:row>34</xdr:row>
                    <xdr:rowOff>38100</xdr:rowOff>
                  </to>
                </anchor>
              </controlPr>
            </control>
          </mc:Choice>
        </mc:AlternateContent>
        <mc:AlternateContent xmlns:mc="http://schemas.openxmlformats.org/markup-compatibility/2006">
          <mc:Choice Requires="x14">
            <control shapeId="2073" r:id="rId13" name="Check Box 25">
              <controlPr defaultSize="0" autoFill="0" autoLine="0" autoPict="0">
                <anchor moveWithCells="1">
                  <from>
                    <xdr:col>0</xdr:col>
                    <xdr:colOff>480060</xdr:colOff>
                    <xdr:row>35</xdr:row>
                    <xdr:rowOff>0</xdr:rowOff>
                  </from>
                  <to>
                    <xdr:col>1</xdr:col>
                    <xdr:colOff>106680</xdr:colOff>
                    <xdr:row>36</xdr:row>
                    <xdr:rowOff>38100</xdr:rowOff>
                  </to>
                </anchor>
              </controlPr>
            </control>
          </mc:Choice>
        </mc:AlternateContent>
        <mc:AlternateContent xmlns:mc="http://schemas.openxmlformats.org/markup-compatibility/2006">
          <mc:Choice Requires="x14">
            <control shapeId="2074" r:id="rId14" name="Check Box 26">
              <controlPr defaultSize="0" autoFill="0" autoLine="0" autoPict="0">
                <anchor moveWithCells="1">
                  <from>
                    <xdr:col>0</xdr:col>
                    <xdr:colOff>480060</xdr:colOff>
                    <xdr:row>37</xdr:row>
                    <xdr:rowOff>0</xdr:rowOff>
                  </from>
                  <to>
                    <xdr:col>1</xdr:col>
                    <xdr:colOff>106680</xdr:colOff>
                    <xdr:row>38</xdr:row>
                    <xdr:rowOff>38100</xdr:rowOff>
                  </to>
                </anchor>
              </controlPr>
            </control>
          </mc:Choice>
        </mc:AlternateContent>
        <mc:AlternateContent xmlns:mc="http://schemas.openxmlformats.org/markup-compatibility/2006">
          <mc:Choice Requires="x14">
            <control shapeId="2075" r:id="rId15" name="Check Box 27">
              <controlPr defaultSize="0" autoFill="0" autoLine="0" autoPict="0">
                <anchor moveWithCells="1">
                  <from>
                    <xdr:col>0</xdr:col>
                    <xdr:colOff>480060</xdr:colOff>
                    <xdr:row>49</xdr:row>
                    <xdr:rowOff>0</xdr:rowOff>
                  </from>
                  <to>
                    <xdr:col>1</xdr:col>
                    <xdr:colOff>106680</xdr:colOff>
                    <xdr:row>50</xdr:row>
                    <xdr:rowOff>38100</xdr:rowOff>
                  </to>
                </anchor>
              </controlPr>
            </control>
          </mc:Choice>
        </mc:AlternateContent>
        <mc:AlternateContent xmlns:mc="http://schemas.openxmlformats.org/markup-compatibility/2006">
          <mc:Choice Requires="x14">
            <control shapeId="2076" r:id="rId16" name="Check Box 28">
              <controlPr defaultSize="0" autoFill="0" autoLine="0" autoPict="0">
                <anchor moveWithCells="1">
                  <from>
                    <xdr:col>0</xdr:col>
                    <xdr:colOff>480060</xdr:colOff>
                    <xdr:row>51</xdr:row>
                    <xdr:rowOff>0</xdr:rowOff>
                  </from>
                  <to>
                    <xdr:col>1</xdr:col>
                    <xdr:colOff>106680</xdr:colOff>
                    <xdr:row>52</xdr:row>
                    <xdr:rowOff>38100</xdr:rowOff>
                  </to>
                </anchor>
              </controlPr>
            </control>
          </mc:Choice>
        </mc:AlternateContent>
        <mc:AlternateContent xmlns:mc="http://schemas.openxmlformats.org/markup-compatibility/2006">
          <mc:Choice Requires="x14">
            <control shapeId="2077" r:id="rId17" name="Check Box 29">
              <controlPr defaultSize="0" autoFill="0" autoLine="0" autoPict="0">
                <anchor moveWithCells="1">
                  <from>
                    <xdr:col>0</xdr:col>
                    <xdr:colOff>480060</xdr:colOff>
                    <xdr:row>54</xdr:row>
                    <xdr:rowOff>0</xdr:rowOff>
                  </from>
                  <to>
                    <xdr:col>1</xdr:col>
                    <xdr:colOff>106680</xdr:colOff>
                    <xdr:row>55</xdr:row>
                    <xdr:rowOff>38100</xdr:rowOff>
                  </to>
                </anchor>
              </controlPr>
            </control>
          </mc:Choice>
        </mc:AlternateContent>
        <mc:AlternateContent xmlns:mc="http://schemas.openxmlformats.org/markup-compatibility/2006">
          <mc:Choice Requires="x14">
            <control shapeId="2078" r:id="rId18" name="Check Box 30">
              <controlPr defaultSize="0" autoFill="0" autoLine="0" autoPict="0">
                <anchor moveWithCells="1">
                  <from>
                    <xdr:col>0</xdr:col>
                    <xdr:colOff>464820</xdr:colOff>
                    <xdr:row>4</xdr:row>
                    <xdr:rowOff>0</xdr:rowOff>
                  </from>
                  <to>
                    <xdr:col>1</xdr:col>
                    <xdr:colOff>99060</xdr:colOff>
                    <xdr:row>5</xdr:row>
                    <xdr:rowOff>38100</xdr:rowOff>
                  </to>
                </anchor>
              </controlPr>
            </control>
          </mc:Choice>
        </mc:AlternateContent>
        <mc:AlternateContent xmlns:mc="http://schemas.openxmlformats.org/markup-compatibility/2006">
          <mc:Choice Requires="x14">
            <control shapeId="2079" r:id="rId19" name="Check Box 31">
              <controlPr defaultSize="0" autoFill="0" autoLine="0" autoPict="0">
                <anchor moveWithCells="1">
                  <from>
                    <xdr:col>0</xdr:col>
                    <xdr:colOff>480060</xdr:colOff>
                    <xdr:row>9</xdr:row>
                    <xdr:rowOff>160020</xdr:rowOff>
                  </from>
                  <to>
                    <xdr:col>1</xdr:col>
                    <xdr:colOff>106680</xdr:colOff>
                    <xdr:row>11</xdr:row>
                    <xdr:rowOff>30480</xdr:rowOff>
                  </to>
                </anchor>
              </controlPr>
            </control>
          </mc:Choice>
        </mc:AlternateContent>
        <mc:AlternateContent xmlns:mc="http://schemas.openxmlformats.org/markup-compatibility/2006">
          <mc:Choice Requires="x14">
            <control shapeId="2080" r:id="rId20" name="Check Box 32">
              <controlPr defaultSize="0" autoFill="0" autoLine="0" autoPict="0">
                <anchor moveWithCells="1">
                  <from>
                    <xdr:col>0</xdr:col>
                    <xdr:colOff>480060</xdr:colOff>
                    <xdr:row>39</xdr:row>
                    <xdr:rowOff>0</xdr:rowOff>
                  </from>
                  <to>
                    <xdr:col>1</xdr:col>
                    <xdr:colOff>106680</xdr:colOff>
                    <xdr:row>40</xdr:row>
                    <xdr:rowOff>38100</xdr:rowOff>
                  </to>
                </anchor>
              </controlPr>
            </control>
          </mc:Choice>
        </mc:AlternateContent>
        <mc:AlternateContent xmlns:mc="http://schemas.openxmlformats.org/markup-compatibility/2006">
          <mc:Choice Requires="x14">
            <control shapeId="2081" r:id="rId21" name="Check Box 33">
              <controlPr defaultSize="0" autoFill="0" autoLine="0" autoPict="0">
                <anchor moveWithCells="1">
                  <from>
                    <xdr:col>0</xdr:col>
                    <xdr:colOff>480060</xdr:colOff>
                    <xdr:row>41</xdr:row>
                    <xdr:rowOff>0</xdr:rowOff>
                  </from>
                  <to>
                    <xdr:col>1</xdr:col>
                    <xdr:colOff>106680</xdr:colOff>
                    <xdr:row>42</xdr:row>
                    <xdr:rowOff>38100</xdr:rowOff>
                  </to>
                </anchor>
              </controlPr>
            </control>
          </mc:Choice>
        </mc:AlternateContent>
        <mc:AlternateContent xmlns:mc="http://schemas.openxmlformats.org/markup-compatibility/2006">
          <mc:Choice Requires="x14">
            <control shapeId="2082" r:id="rId22" name="Check Box 34">
              <controlPr defaultSize="0" autoFill="0" autoLine="0" autoPict="0">
                <anchor moveWithCells="1">
                  <from>
                    <xdr:col>0</xdr:col>
                    <xdr:colOff>480060</xdr:colOff>
                    <xdr:row>43</xdr:row>
                    <xdr:rowOff>0</xdr:rowOff>
                  </from>
                  <to>
                    <xdr:col>1</xdr:col>
                    <xdr:colOff>106680</xdr:colOff>
                    <xdr:row>44</xdr:row>
                    <xdr:rowOff>38100</xdr:rowOff>
                  </to>
                </anchor>
              </controlPr>
            </control>
          </mc:Choice>
        </mc:AlternateContent>
        <mc:AlternateContent xmlns:mc="http://schemas.openxmlformats.org/markup-compatibility/2006">
          <mc:Choice Requires="x14">
            <control shapeId="2083" r:id="rId23" name="Check Box 35">
              <controlPr defaultSize="0" autoFill="0" autoLine="0" autoPict="0">
                <anchor moveWithCells="1">
                  <from>
                    <xdr:col>0</xdr:col>
                    <xdr:colOff>480060</xdr:colOff>
                    <xdr:row>45</xdr:row>
                    <xdr:rowOff>0</xdr:rowOff>
                  </from>
                  <to>
                    <xdr:col>1</xdr:col>
                    <xdr:colOff>106680</xdr:colOff>
                    <xdr:row>46</xdr:row>
                    <xdr:rowOff>38100</xdr:rowOff>
                  </to>
                </anchor>
              </controlPr>
            </control>
          </mc:Choice>
        </mc:AlternateContent>
        <mc:AlternateContent xmlns:mc="http://schemas.openxmlformats.org/markup-compatibility/2006">
          <mc:Choice Requires="x14">
            <control shapeId="2085" r:id="rId24" name="Check Box 37">
              <controlPr defaultSize="0" autoFill="0" autoLine="0" autoPict="0">
                <anchor moveWithCells="1">
                  <from>
                    <xdr:col>0</xdr:col>
                    <xdr:colOff>480060</xdr:colOff>
                    <xdr:row>56</xdr:row>
                    <xdr:rowOff>0</xdr:rowOff>
                  </from>
                  <to>
                    <xdr:col>1</xdr:col>
                    <xdr:colOff>106680</xdr:colOff>
                    <xdr:row>57</xdr:row>
                    <xdr:rowOff>38100</xdr:rowOff>
                  </to>
                </anchor>
              </controlPr>
            </control>
          </mc:Choice>
        </mc:AlternateContent>
        <mc:AlternateContent xmlns:mc="http://schemas.openxmlformats.org/markup-compatibility/2006">
          <mc:Choice Requires="x14">
            <control shapeId="2086" r:id="rId25" name="Check Box 38">
              <controlPr defaultSize="0" autoFill="0" autoLine="0" autoPict="0">
                <anchor moveWithCells="1">
                  <from>
                    <xdr:col>9</xdr:col>
                    <xdr:colOff>464820</xdr:colOff>
                    <xdr:row>0</xdr:row>
                    <xdr:rowOff>0</xdr:rowOff>
                  </from>
                  <to>
                    <xdr:col>10</xdr:col>
                    <xdr:colOff>99060</xdr:colOff>
                    <xdr:row>1</xdr:row>
                    <xdr:rowOff>7620</xdr:rowOff>
                  </to>
                </anchor>
              </controlPr>
            </control>
          </mc:Choice>
        </mc:AlternateContent>
        <mc:AlternateContent xmlns:mc="http://schemas.openxmlformats.org/markup-compatibility/2006">
          <mc:Choice Requires="x14">
            <control shapeId="2087" r:id="rId26" name="Check Box 39">
              <controlPr defaultSize="0" autoFill="0" autoLine="0" autoPict="0">
                <anchor moveWithCells="1">
                  <from>
                    <xdr:col>0</xdr:col>
                    <xdr:colOff>480060</xdr:colOff>
                    <xdr:row>18</xdr:row>
                    <xdr:rowOff>0</xdr:rowOff>
                  </from>
                  <to>
                    <xdr:col>1</xdr:col>
                    <xdr:colOff>106680</xdr:colOff>
                    <xdr:row>19</xdr:row>
                    <xdr:rowOff>38100</xdr:rowOff>
                  </to>
                </anchor>
              </controlPr>
            </control>
          </mc:Choice>
        </mc:AlternateContent>
        <mc:AlternateContent xmlns:mc="http://schemas.openxmlformats.org/markup-compatibility/2006">
          <mc:Choice Requires="x14">
            <control shapeId="2088" r:id="rId27" name="Check Box 40">
              <controlPr defaultSize="0" autoFill="0" autoLine="0" autoPict="0">
                <anchor moveWithCells="1">
                  <from>
                    <xdr:col>0</xdr:col>
                    <xdr:colOff>480060</xdr:colOff>
                    <xdr:row>20</xdr:row>
                    <xdr:rowOff>7620</xdr:rowOff>
                  </from>
                  <to>
                    <xdr:col>1</xdr:col>
                    <xdr:colOff>106680</xdr:colOff>
                    <xdr:row>21</xdr:row>
                    <xdr:rowOff>45720</xdr:rowOff>
                  </to>
                </anchor>
              </controlPr>
            </control>
          </mc:Choice>
        </mc:AlternateContent>
        <mc:AlternateContent xmlns:mc="http://schemas.openxmlformats.org/markup-compatibility/2006">
          <mc:Choice Requires="x14">
            <control shapeId="2089" r:id="rId28" name="Check Box 41">
              <controlPr defaultSize="0" autoFill="0" autoLine="0" autoPict="0">
                <anchor moveWithCells="1">
                  <from>
                    <xdr:col>0</xdr:col>
                    <xdr:colOff>480060</xdr:colOff>
                    <xdr:row>22</xdr:row>
                    <xdr:rowOff>7620</xdr:rowOff>
                  </from>
                  <to>
                    <xdr:col>1</xdr:col>
                    <xdr:colOff>106680</xdr:colOff>
                    <xdr:row>23</xdr:row>
                    <xdr:rowOff>45720</xdr:rowOff>
                  </to>
                </anchor>
              </controlPr>
            </control>
          </mc:Choice>
        </mc:AlternateContent>
        <mc:AlternateContent xmlns:mc="http://schemas.openxmlformats.org/markup-compatibility/2006">
          <mc:Choice Requires="x14">
            <control shapeId="2090" r:id="rId29" name="Check Box 42">
              <controlPr defaultSize="0" autoFill="0" autoLine="0" autoPict="0">
                <anchor moveWithCells="1">
                  <from>
                    <xdr:col>9</xdr:col>
                    <xdr:colOff>464820</xdr:colOff>
                    <xdr:row>2</xdr:row>
                    <xdr:rowOff>0</xdr:rowOff>
                  </from>
                  <to>
                    <xdr:col>10</xdr:col>
                    <xdr:colOff>99060</xdr:colOff>
                    <xdr:row>3</xdr:row>
                    <xdr:rowOff>38100</xdr:rowOff>
                  </to>
                </anchor>
              </controlPr>
            </control>
          </mc:Choice>
        </mc:AlternateContent>
        <mc:AlternateContent xmlns:mc="http://schemas.openxmlformats.org/markup-compatibility/2006">
          <mc:Choice Requires="x14">
            <control shapeId="2091" r:id="rId30" name="Check Box 43">
              <controlPr defaultSize="0" autoFill="0" autoLine="0" autoPict="0">
                <anchor moveWithCells="1">
                  <from>
                    <xdr:col>9</xdr:col>
                    <xdr:colOff>464820</xdr:colOff>
                    <xdr:row>5</xdr:row>
                    <xdr:rowOff>0</xdr:rowOff>
                  </from>
                  <to>
                    <xdr:col>10</xdr:col>
                    <xdr:colOff>99060</xdr:colOff>
                    <xdr:row>6</xdr:row>
                    <xdr:rowOff>38100</xdr:rowOff>
                  </to>
                </anchor>
              </controlPr>
            </control>
          </mc:Choice>
        </mc:AlternateContent>
        <mc:AlternateContent xmlns:mc="http://schemas.openxmlformats.org/markup-compatibility/2006">
          <mc:Choice Requires="x14">
            <control shapeId="2092" r:id="rId31" name="Check Box 44">
              <controlPr defaultSize="0" autoFill="0" autoLine="0" autoPict="0">
                <anchor moveWithCells="1">
                  <from>
                    <xdr:col>9</xdr:col>
                    <xdr:colOff>464820</xdr:colOff>
                    <xdr:row>7</xdr:row>
                    <xdr:rowOff>0</xdr:rowOff>
                  </from>
                  <to>
                    <xdr:col>10</xdr:col>
                    <xdr:colOff>99060</xdr:colOff>
                    <xdr:row>8</xdr:row>
                    <xdr:rowOff>38100</xdr:rowOff>
                  </to>
                </anchor>
              </controlPr>
            </control>
          </mc:Choice>
        </mc:AlternateContent>
        <mc:AlternateContent xmlns:mc="http://schemas.openxmlformats.org/markup-compatibility/2006">
          <mc:Choice Requires="x14">
            <control shapeId="2093" r:id="rId32" name="Check Box 45">
              <controlPr defaultSize="0" autoFill="0" autoLine="0" autoPict="0">
                <anchor moveWithCells="1">
                  <from>
                    <xdr:col>9</xdr:col>
                    <xdr:colOff>464820</xdr:colOff>
                    <xdr:row>10</xdr:row>
                    <xdr:rowOff>0</xdr:rowOff>
                  </from>
                  <to>
                    <xdr:col>10</xdr:col>
                    <xdr:colOff>99060</xdr:colOff>
                    <xdr:row>11</xdr:row>
                    <xdr:rowOff>38100</xdr:rowOff>
                  </to>
                </anchor>
              </controlPr>
            </control>
          </mc:Choice>
        </mc:AlternateContent>
        <mc:AlternateContent xmlns:mc="http://schemas.openxmlformats.org/markup-compatibility/2006">
          <mc:Choice Requires="x14">
            <control shapeId="2094" r:id="rId33" name="Check Box 46">
              <controlPr defaultSize="0" autoFill="0" autoLine="0" autoPict="0">
                <anchor moveWithCells="1">
                  <from>
                    <xdr:col>9</xdr:col>
                    <xdr:colOff>464820</xdr:colOff>
                    <xdr:row>13</xdr:row>
                    <xdr:rowOff>0</xdr:rowOff>
                  </from>
                  <to>
                    <xdr:col>10</xdr:col>
                    <xdr:colOff>99060</xdr:colOff>
                    <xdr:row>14</xdr:row>
                    <xdr:rowOff>38100</xdr:rowOff>
                  </to>
                </anchor>
              </controlPr>
            </control>
          </mc:Choice>
        </mc:AlternateContent>
        <mc:AlternateContent xmlns:mc="http://schemas.openxmlformats.org/markup-compatibility/2006">
          <mc:Choice Requires="x14">
            <control shapeId="2095" r:id="rId34" name="Check Box 47">
              <controlPr defaultSize="0" autoFill="0" autoLine="0" autoPict="0">
                <anchor moveWithCells="1">
                  <from>
                    <xdr:col>9</xdr:col>
                    <xdr:colOff>464820</xdr:colOff>
                    <xdr:row>17</xdr:row>
                    <xdr:rowOff>0</xdr:rowOff>
                  </from>
                  <to>
                    <xdr:col>10</xdr:col>
                    <xdr:colOff>99060</xdr:colOff>
                    <xdr:row>18</xdr:row>
                    <xdr:rowOff>38100</xdr:rowOff>
                  </to>
                </anchor>
              </controlPr>
            </control>
          </mc:Choice>
        </mc:AlternateContent>
        <mc:AlternateContent xmlns:mc="http://schemas.openxmlformats.org/markup-compatibility/2006">
          <mc:Choice Requires="x14">
            <control shapeId="2096" r:id="rId35" name="Check Box 48">
              <controlPr defaultSize="0" autoFill="0" autoLine="0" autoPict="0">
                <anchor moveWithCells="1">
                  <from>
                    <xdr:col>9</xdr:col>
                    <xdr:colOff>464820</xdr:colOff>
                    <xdr:row>19</xdr:row>
                    <xdr:rowOff>0</xdr:rowOff>
                  </from>
                  <to>
                    <xdr:col>10</xdr:col>
                    <xdr:colOff>99060</xdr:colOff>
                    <xdr:row>20</xdr:row>
                    <xdr:rowOff>38100</xdr:rowOff>
                  </to>
                </anchor>
              </controlPr>
            </control>
          </mc:Choice>
        </mc:AlternateContent>
        <mc:AlternateContent xmlns:mc="http://schemas.openxmlformats.org/markup-compatibility/2006">
          <mc:Choice Requires="x14">
            <control shapeId="2097" r:id="rId36" name="Check Box 49">
              <controlPr defaultSize="0" autoFill="0" autoLine="0" autoPict="0">
                <anchor moveWithCells="1">
                  <from>
                    <xdr:col>9</xdr:col>
                    <xdr:colOff>464820</xdr:colOff>
                    <xdr:row>22</xdr:row>
                    <xdr:rowOff>0</xdr:rowOff>
                  </from>
                  <to>
                    <xdr:col>10</xdr:col>
                    <xdr:colOff>99060</xdr:colOff>
                    <xdr:row>23</xdr:row>
                    <xdr:rowOff>38100</xdr:rowOff>
                  </to>
                </anchor>
              </controlPr>
            </control>
          </mc:Choice>
        </mc:AlternateContent>
        <mc:AlternateContent xmlns:mc="http://schemas.openxmlformats.org/markup-compatibility/2006">
          <mc:Choice Requires="x14">
            <control shapeId="2098" r:id="rId37" name="Check Box 50">
              <controlPr defaultSize="0" autoFill="0" autoLine="0" autoPict="0">
                <anchor moveWithCells="1">
                  <from>
                    <xdr:col>9</xdr:col>
                    <xdr:colOff>464820</xdr:colOff>
                    <xdr:row>24</xdr:row>
                    <xdr:rowOff>0</xdr:rowOff>
                  </from>
                  <to>
                    <xdr:col>10</xdr:col>
                    <xdr:colOff>99060</xdr:colOff>
                    <xdr:row>25</xdr:row>
                    <xdr:rowOff>38100</xdr:rowOff>
                  </to>
                </anchor>
              </controlPr>
            </control>
          </mc:Choice>
        </mc:AlternateContent>
        <mc:AlternateContent xmlns:mc="http://schemas.openxmlformats.org/markup-compatibility/2006">
          <mc:Choice Requires="x14">
            <control shapeId="2099" r:id="rId38" name="Check Box 51">
              <controlPr defaultSize="0" autoFill="0" autoLine="0" autoPict="0">
                <anchor moveWithCells="1">
                  <from>
                    <xdr:col>9</xdr:col>
                    <xdr:colOff>464820</xdr:colOff>
                    <xdr:row>27</xdr:row>
                    <xdr:rowOff>0</xdr:rowOff>
                  </from>
                  <to>
                    <xdr:col>10</xdr:col>
                    <xdr:colOff>99060</xdr:colOff>
                    <xdr:row>28</xdr:row>
                    <xdr:rowOff>38100</xdr:rowOff>
                  </to>
                </anchor>
              </controlPr>
            </control>
          </mc:Choice>
        </mc:AlternateContent>
        <mc:AlternateContent xmlns:mc="http://schemas.openxmlformats.org/markup-compatibility/2006">
          <mc:Choice Requires="x14">
            <control shapeId="2100" r:id="rId39" name="Check Box 52">
              <controlPr defaultSize="0" autoFill="0" autoLine="0" autoPict="0">
                <anchor moveWithCells="1">
                  <from>
                    <xdr:col>9</xdr:col>
                    <xdr:colOff>464820</xdr:colOff>
                    <xdr:row>30</xdr:row>
                    <xdr:rowOff>0</xdr:rowOff>
                  </from>
                  <to>
                    <xdr:col>10</xdr:col>
                    <xdr:colOff>99060</xdr:colOff>
                    <xdr:row>31</xdr:row>
                    <xdr:rowOff>38100</xdr:rowOff>
                  </to>
                </anchor>
              </controlPr>
            </control>
          </mc:Choice>
        </mc:AlternateContent>
        <mc:AlternateContent xmlns:mc="http://schemas.openxmlformats.org/markup-compatibility/2006">
          <mc:Choice Requires="x14">
            <control shapeId="2101" r:id="rId40" name="Check Box 53">
              <controlPr defaultSize="0" autoFill="0" autoLine="0" autoPict="0">
                <anchor moveWithCells="1">
                  <from>
                    <xdr:col>9</xdr:col>
                    <xdr:colOff>464820</xdr:colOff>
                    <xdr:row>32</xdr:row>
                    <xdr:rowOff>0</xdr:rowOff>
                  </from>
                  <to>
                    <xdr:col>10</xdr:col>
                    <xdr:colOff>99060</xdr:colOff>
                    <xdr:row>33</xdr:row>
                    <xdr:rowOff>38100</xdr:rowOff>
                  </to>
                </anchor>
              </controlPr>
            </control>
          </mc:Choice>
        </mc:AlternateContent>
        <mc:AlternateContent xmlns:mc="http://schemas.openxmlformats.org/markup-compatibility/2006">
          <mc:Choice Requires="x14">
            <control shapeId="2102" r:id="rId41" name="Check Box 54">
              <controlPr defaultSize="0" autoFill="0" autoLine="0" autoPict="0">
                <anchor moveWithCells="1">
                  <from>
                    <xdr:col>9</xdr:col>
                    <xdr:colOff>464820</xdr:colOff>
                    <xdr:row>35</xdr:row>
                    <xdr:rowOff>0</xdr:rowOff>
                  </from>
                  <to>
                    <xdr:col>10</xdr:col>
                    <xdr:colOff>99060</xdr:colOff>
                    <xdr:row>36</xdr:row>
                    <xdr:rowOff>38100</xdr:rowOff>
                  </to>
                </anchor>
              </controlPr>
            </control>
          </mc:Choice>
        </mc:AlternateContent>
        <mc:AlternateContent xmlns:mc="http://schemas.openxmlformats.org/markup-compatibility/2006">
          <mc:Choice Requires="x14">
            <control shapeId="2103" r:id="rId42" name="Check Box 55">
              <controlPr defaultSize="0" autoFill="0" autoLine="0" autoPict="0">
                <anchor moveWithCells="1">
                  <from>
                    <xdr:col>9</xdr:col>
                    <xdr:colOff>464820</xdr:colOff>
                    <xdr:row>38</xdr:row>
                    <xdr:rowOff>0</xdr:rowOff>
                  </from>
                  <to>
                    <xdr:col>10</xdr:col>
                    <xdr:colOff>99060</xdr:colOff>
                    <xdr:row>39</xdr:row>
                    <xdr:rowOff>38100</xdr:rowOff>
                  </to>
                </anchor>
              </controlPr>
            </control>
          </mc:Choice>
        </mc:AlternateContent>
        <mc:AlternateContent xmlns:mc="http://schemas.openxmlformats.org/markup-compatibility/2006">
          <mc:Choice Requires="x14">
            <control shapeId="2104" r:id="rId43" name="Check Box 56">
              <controlPr defaultSize="0" autoFill="0" autoLine="0" autoPict="0">
                <anchor moveWithCells="1">
                  <from>
                    <xdr:col>9</xdr:col>
                    <xdr:colOff>464820</xdr:colOff>
                    <xdr:row>41</xdr:row>
                    <xdr:rowOff>0</xdr:rowOff>
                  </from>
                  <to>
                    <xdr:col>10</xdr:col>
                    <xdr:colOff>99060</xdr:colOff>
                    <xdr:row>42</xdr:row>
                    <xdr:rowOff>38100</xdr:rowOff>
                  </to>
                </anchor>
              </controlPr>
            </control>
          </mc:Choice>
        </mc:AlternateContent>
        <mc:AlternateContent xmlns:mc="http://schemas.openxmlformats.org/markup-compatibility/2006">
          <mc:Choice Requires="x14">
            <control shapeId="2105" r:id="rId44" name="Check Box 57">
              <controlPr defaultSize="0" autoFill="0" autoLine="0" autoPict="0">
                <anchor moveWithCells="1">
                  <from>
                    <xdr:col>9</xdr:col>
                    <xdr:colOff>464820</xdr:colOff>
                    <xdr:row>46</xdr:row>
                    <xdr:rowOff>0</xdr:rowOff>
                  </from>
                  <to>
                    <xdr:col>10</xdr:col>
                    <xdr:colOff>99060</xdr:colOff>
                    <xdr:row>47</xdr:row>
                    <xdr:rowOff>38100</xdr:rowOff>
                  </to>
                </anchor>
              </controlPr>
            </control>
          </mc:Choice>
        </mc:AlternateContent>
        <mc:AlternateContent xmlns:mc="http://schemas.openxmlformats.org/markup-compatibility/2006">
          <mc:Choice Requires="x14">
            <control shapeId="2106" r:id="rId45" name="Check Box 58">
              <controlPr defaultSize="0" autoFill="0" autoLine="0" autoPict="0">
                <anchor moveWithCells="1">
                  <from>
                    <xdr:col>9</xdr:col>
                    <xdr:colOff>464820</xdr:colOff>
                    <xdr:row>48</xdr:row>
                    <xdr:rowOff>0</xdr:rowOff>
                  </from>
                  <to>
                    <xdr:col>10</xdr:col>
                    <xdr:colOff>99060</xdr:colOff>
                    <xdr:row>49</xdr:row>
                    <xdr:rowOff>38100</xdr:rowOff>
                  </to>
                </anchor>
              </controlPr>
            </control>
          </mc:Choice>
        </mc:AlternateContent>
        <mc:AlternateContent xmlns:mc="http://schemas.openxmlformats.org/markup-compatibility/2006">
          <mc:Choice Requires="x14">
            <control shapeId="2107" r:id="rId46" name="Check Box 59">
              <controlPr defaultSize="0" autoFill="0" autoLine="0" autoPict="0">
                <anchor moveWithCells="1">
                  <from>
                    <xdr:col>9</xdr:col>
                    <xdr:colOff>464820</xdr:colOff>
                    <xdr:row>51</xdr:row>
                    <xdr:rowOff>0</xdr:rowOff>
                  </from>
                  <to>
                    <xdr:col>10</xdr:col>
                    <xdr:colOff>99060</xdr:colOff>
                    <xdr:row>52</xdr:row>
                    <xdr:rowOff>38100</xdr:rowOff>
                  </to>
                </anchor>
              </controlPr>
            </control>
          </mc:Choice>
        </mc:AlternateContent>
        <mc:AlternateContent xmlns:mc="http://schemas.openxmlformats.org/markup-compatibility/2006">
          <mc:Choice Requires="x14">
            <control shapeId="2108" r:id="rId47" name="Check Box 60">
              <controlPr defaultSize="0" autoFill="0" autoLine="0" autoPict="0">
                <anchor moveWithCells="1">
                  <from>
                    <xdr:col>9</xdr:col>
                    <xdr:colOff>464820</xdr:colOff>
                    <xdr:row>53</xdr:row>
                    <xdr:rowOff>0</xdr:rowOff>
                  </from>
                  <to>
                    <xdr:col>10</xdr:col>
                    <xdr:colOff>99060</xdr:colOff>
                    <xdr:row>54</xdr:row>
                    <xdr:rowOff>38100</xdr:rowOff>
                  </to>
                </anchor>
              </controlPr>
            </control>
          </mc:Choice>
        </mc:AlternateContent>
        <mc:AlternateContent xmlns:mc="http://schemas.openxmlformats.org/markup-compatibility/2006">
          <mc:Choice Requires="x14">
            <control shapeId="2109" r:id="rId48" name="Check Box 61">
              <controlPr defaultSize="0" autoFill="0" autoLine="0" autoPict="0">
                <anchor moveWithCells="1">
                  <from>
                    <xdr:col>9</xdr:col>
                    <xdr:colOff>464820</xdr:colOff>
                    <xdr:row>56</xdr:row>
                    <xdr:rowOff>0</xdr:rowOff>
                  </from>
                  <to>
                    <xdr:col>10</xdr:col>
                    <xdr:colOff>99060</xdr:colOff>
                    <xdr:row>57</xdr:row>
                    <xdr:rowOff>38100</xdr:rowOff>
                  </to>
                </anchor>
              </controlPr>
            </control>
          </mc:Choice>
        </mc:AlternateContent>
        <mc:AlternateContent xmlns:mc="http://schemas.openxmlformats.org/markup-compatibility/2006">
          <mc:Choice Requires="x14">
            <control shapeId="2110" r:id="rId49" name="Check Box 62">
              <controlPr defaultSize="0" autoFill="0" autoLine="0" autoPict="0">
                <anchor moveWithCells="1">
                  <from>
                    <xdr:col>0</xdr:col>
                    <xdr:colOff>464820</xdr:colOff>
                    <xdr:row>59</xdr:row>
                    <xdr:rowOff>0</xdr:rowOff>
                  </from>
                  <to>
                    <xdr:col>1</xdr:col>
                    <xdr:colOff>99060</xdr:colOff>
                    <xdr:row>60</xdr:row>
                    <xdr:rowOff>38100</xdr:rowOff>
                  </to>
                </anchor>
              </controlPr>
            </control>
          </mc:Choice>
        </mc:AlternateContent>
        <mc:AlternateContent xmlns:mc="http://schemas.openxmlformats.org/markup-compatibility/2006">
          <mc:Choice Requires="x14">
            <control shapeId="2111" r:id="rId50" name="Check Box 63">
              <controlPr defaultSize="0" autoFill="0" autoLine="0" autoPict="0">
                <anchor moveWithCells="1">
                  <from>
                    <xdr:col>0</xdr:col>
                    <xdr:colOff>464820</xdr:colOff>
                    <xdr:row>61</xdr:row>
                    <xdr:rowOff>0</xdr:rowOff>
                  </from>
                  <to>
                    <xdr:col>1</xdr:col>
                    <xdr:colOff>99060</xdr:colOff>
                    <xdr:row>62</xdr:row>
                    <xdr:rowOff>38100</xdr:rowOff>
                  </to>
                </anchor>
              </controlPr>
            </control>
          </mc:Choice>
        </mc:AlternateContent>
        <mc:AlternateContent xmlns:mc="http://schemas.openxmlformats.org/markup-compatibility/2006">
          <mc:Choice Requires="x14">
            <control shapeId="2112" r:id="rId51" name="Check Box 64">
              <controlPr defaultSize="0" autoFill="0" autoLine="0" autoPict="0">
                <anchor moveWithCells="1">
                  <from>
                    <xdr:col>0</xdr:col>
                    <xdr:colOff>464820</xdr:colOff>
                    <xdr:row>63</xdr:row>
                    <xdr:rowOff>0</xdr:rowOff>
                  </from>
                  <to>
                    <xdr:col>1</xdr:col>
                    <xdr:colOff>99060</xdr:colOff>
                    <xdr:row>64</xdr:row>
                    <xdr:rowOff>38100</xdr:rowOff>
                  </to>
                </anchor>
              </controlPr>
            </control>
          </mc:Choice>
        </mc:AlternateContent>
        <mc:AlternateContent xmlns:mc="http://schemas.openxmlformats.org/markup-compatibility/2006">
          <mc:Choice Requires="x14">
            <control shapeId="2113" r:id="rId52" name="Check Box 65">
              <controlPr defaultSize="0" autoFill="0" autoLine="0" autoPict="0">
                <anchor moveWithCells="1">
                  <from>
                    <xdr:col>0</xdr:col>
                    <xdr:colOff>464820</xdr:colOff>
                    <xdr:row>65</xdr:row>
                    <xdr:rowOff>0</xdr:rowOff>
                  </from>
                  <to>
                    <xdr:col>1</xdr:col>
                    <xdr:colOff>99060</xdr:colOff>
                    <xdr:row>66</xdr:row>
                    <xdr:rowOff>38100</xdr:rowOff>
                  </to>
                </anchor>
              </controlPr>
            </control>
          </mc:Choice>
        </mc:AlternateContent>
        <mc:AlternateContent xmlns:mc="http://schemas.openxmlformats.org/markup-compatibility/2006">
          <mc:Choice Requires="x14">
            <control shapeId="2114" r:id="rId53" name="Check Box 66">
              <controlPr defaultSize="0" autoFill="0" autoLine="0" autoPict="0">
                <anchor moveWithCells="1">
                  <from>
                    <xdr:col>0</xdr:col>
                    <xdr:colOff>464820</xdr:colOff>
                    <xdr:row>68</xdr:row>
                    <xdr:rowOff>0</xdr:rowOff>
                  </from>
                  <to>
                    <xdr:col>1</xdr:col>
                    <xdr:colOff>99060</xdr:colOff>
                    <xdr:row>69</xdr:row>
                    <xdr:rowOff>38100</xdr:rowOff>
                  </to>
                </anchor>
              </controlPr>
            </control>
          </mc:Choice>
        </mc:AlternateContent>
        <mc:AlternateContent xmlns:mc="http://schemas.openxmlformats.org/markup-compatibility/2006">
          <mc:Choice Requires="x14">
            <control shapeId="2115" r:id="rId54" name="Check Box 67">
              <controlPr defaultSize="0" autoFill="0" autoLine="0" autoPict="0">
                <anchor moveWithCells="1">
                  <from>
                    <xdr:col>0</xdr:col>
                    <xdr:colOff>464820</xdr:colOff>
                    <xdr:row>74</xdr:row>
                    <xdr:rowOff>0</xdr:rowOff>
                  </from>
                  <to>
                    <xdr:col>1</xdr:col>
                    <xdr:colOff>99060</xdr:colOff>
                    <xdr:row>75</xdr:row>
                    <xdr:rowOff>38100</xdr:rowOff>
                  </to>
                </anchor>
              </controlPr>
            </control>
          </mc:Choice>
        </mc:AlternateContent>
        <mc:AlternateContent xmlns:mc="http://schemas.openxmlformats.org/markup-compatibility/2006">
          <mc:Choice Requires="x14">
            <control shapeId="2116" r:id="rId55" name="Check Box 68">
              <controlPr defaultSize="0" autoFill="0" autoLine="0" autoPict="0">
                <anchor moveWithCells="1">
                  <from>
                    <xdr:col>0</xdr:col>
                    <xdr:colOff>464820</xdr:colOff>
                    <xdr:row>77</xdr:row>
                    <xdr:rowOff>0</xdr:rowOff>
                  </from>
                  <to>
                    <xdr:col>1</xdr:col>
                    <xdr:colOff>99060</xdr:colOff>
                    <xdr:row>78</xdr:row>
                    <xdr:rowOff>38100</xdr:rowOff>
                  </to>
                </anchor>
              </controlPr>
            </control>
          </mc:Choice>
        </mc:AlternateContent>
        <mc:AlternateContent xmlns:mc="http://schemas.openxmlformats.org/markup-compatibility/2006">
          <mc:Choice Requires="x14">
            <control shapeId="2117" r:id="rId56" name="Check Box 69">
              <controlPr defaultSize="0" autoFill="0" autoLine="0" autoPict="0">
                <anchor moveWithCells="1">
                  <from>
                    <xdr:col>0</xdr:col>
                    <xdr:colOff>464820</xdr:colOff>
                    <xdr:row>80</xdr:row>
                    <xdr:rowOff>0</xdr:rowOff>
                  </from>
                  <to>
                    <xdr:col>1</xdr:col>
                    <xdr:colOff>99060</xdr:colOff>
                    <xdr:row>81</xdr:row>
                    <xdr:rowOff>38100</xdr:rowOff>
                  </to>
                </anchor>
              </controlPr>
            </control>
          </mc:Choice>
        </mc:AlternateContent>
        <mc:AlternateContent xmlns:mc="http://schemas.openxmlformats.org/markup-compatibility/2006">
          <mc:Choice Requires="x14">
            <control shapeId="2118" r:id="rId57" name="Check Box 70">
              <controlPr defaultSize="0" autoFill="0" autoLine="0" autoPict="0">
                <anchor moveWithCells="1">
                  <from>
                    <xdr:col>0</xdr:col>
                    <xdr:colOff>464820</xdr:colOff>
                    <xdr:row>82</xdr:row>
                    <xdr:rowOff>0</xdr:rowOff>
                  </from>
                  <to>
                    <xdr:col>1</xdr:col>
                    <xdr:colOff>99060</xdr:colOff>
                    <xdr:row>83</xdr:row>
                    <xdr:rowOff>38100</xdr:rowOff>
                  </to>
                </anchor>
              </controlPr>
            </control>
          </mc:Choice>
        </mc:AlternateContent>
        <mc:AlternateContent xmlns:mc="http://schemas.openxmlformats.org/markup-compatibility/2006">
          <mc:Choice Requires="x14">
            <control shapeId="2119" r:id="rId58" name="Check Box 71">
              <controlPr defaultSize="0" autoFill="0" autoLine="0" autoPict="0">
                <anchor moveWithCells="1">
                  <from>
                    <xdr:col>0</xdr:col>
                    <xdr:colOff>464820</xdr:colOff>
                    <xdr:row>85</xdr:row>
                    <xdr:rowOff>0</xdr:rowOff>
                  </from>
                  <to>
                    <xdr:col>1</xdr:col>
                    <xdr:colOff>99060</xdr:colOff>
                    <xdr:row>86</xdr:row>
                    <xdr:rowOff>38100</xdr:rowOff>
                  </to>
                </anchor>
              </controlPr>
            </control>
          </mc:Choice>
        </mc:AlternateContent>
        <mc:AlternateContent xmlns:mc="http://schemas.openxmlformats.org/markup-compatibility/2006">
          <mc:Choice Requires="x14">
            <control shapeId="2120" r:id="rId59" name="Check Box 72">
              <controlPr defaultSize="0" autoFill="0" autoLine="0" autoPict="0">
                <anchor moveWithCells="1">
                  <from>
                    <xdr:col>0</xdr:col>
                    <xdr:colOff>464820</xdr:colOff>
                    <xdr:row>88</xdr:row>
                    <xdr:rowOff>0</xdr:rowOff>
                  </from>
                  <to>
                    <xdr:col>1</xdr:col>
                    <xdr:colOff>99060</xdr:colOff>
                    <xdr:row>89</xdr:row>
                    <xdr:rowOff>38100</xdr:rowOff>
                  </to>
                </anchor>
              </controlPr>
            </control>
          </mc:Choice>
        </mc:AlternateContent>
        <mc:AlternateContent xmlns:mc="http://schemas.openxmlformats.org/markup-compatibility/2006">
          <mc:Choice Requires="x14">
            <control shapeId="2121" r:id="rId60" name="Check Box 73">
              <controlPr defaultSize="0" autoFill="0" autoLine="0" autoPict="0">
                <anchor moveWithCells="1">
                  <from>
                    <xdr:col>0</xdr:col>
                    <xdr:colOff>464820</xdr:colOff>
                    <xdr:row>93</xdr:row>
                    <xdr:rowOff>0</xdr:rowOff>
                  </from>
                  <to>
                    <xdr:col>1</xdr:col>
                    <xdr:colOff>99060</xdr:colOff>
                    <xdr:row>94</xdr:row>
                    <xdr:rowOff>38100</xdr:rowOff>
                  </to>
                </anchor>
              </controlPr>
            </control>
          </mc:Choice>
        </mc:AlternateContent>
        <mc:AlternateContent xmlns:mc="http://schemas.openxmlformats.org/markup-compatibility/2006">
          <mc:Choice Requires="x14">
            <control shapeId="2122" r:id="rId61" name="Check Box 74">
              <controlPr defaultSize="0" autoFill="0" autoLine="0" autoPict="0">
                <anchor moveWithCells="1">
                  <from>
                    <xdr:col>0</xdr:col>
                    <xdr:colOff>464820</xdr:colOff>
                    <xdr:row>96</xdr:row>
                    <xdr:rowOff>0</xdr:rowOff>
                  </from>
                  <to>
                    <xdr:col>1</xdr:col>
                    <xdr:colOff>99060</xdr:colOff>
                    <xdr:row>97</xdr:row>
                    <xdr:rowOff>38100</xdr:rowOff>
                  </to>
                </anchor>
              </controlPr>
            </control>
          </mc:Choice>
        </mc:AlternateContent>
        <mc:AlternateContent xmlns:mc="http://schemas.openxmlformats.org/markup-compatibility/2006">
          <mc:Choice Requires="x14">
            <control shapeId="2123" r:id="rId62" name="Check Box 75">
              <controlPr defaultSize="0" autoFill="0" autoLine="0" autoPict="0">
                <anchor moveWithCells="1">
                  <from>
                    <xdr:col>0</xdr:col>
                    <xdr:colOff>464820</xdr:colOff>
                    <xdr:row>99</xdr:row>
                    <xdr:rowOff>0</xdr:rowOff>
                  </from>
                  <to>
                    <xdr:col>1</xdr:col>
                    <xdr:colOff>99060</xdr:colOff>
                    <xdr:row>100</xdr:row>
                    <xdr:rowOff>38100</xdr:rowOff>
                  </to>
                </anchor>
              </controlPr>
            </control>
          </mc:Choice>
        </mc:AlternateContent>
        <mc:AlternateContent xmlns:mc="http://schemas.openxmlformats.org/markup-compatibility/2006">
          <mc:Choice Requires="x14">
            <control shapeId="2124" r:id="rId63" name="Check Box 76">
              <controlPr defaultSize="0" autoFill="0" autoLine="0" autoPict="0">
                <anchor moveWithCells="1">
                  <from>
                    <xdr:col>0</xdr:col>
                    <xdr:colOff>464820</xdr:colOff>
                    <xdr:row>102</xdr:row>
                    <xdr:rowOff>0</xdr:rowOff>
                  </from>
                  <to>
                    <xdr:col>1</xdr:col>
                    <xdr:colOff>99060</xdr:colOff>
                    <xdr:row>103</xdr:row>
                    <xdr:rowOff>38100</xdr:rowOff>
                  </to>
                </anchor>
              </controlPr>
            </control>
          </mc:Choice>
        </mc:AlternateContent>
        <mc:AlternateContent xmlns:mc="http://schemas.openxmlformats.org/markup-compatibility/2006">
          <mc:Choice Requires="x14">
            <control shapeId="2125" r:id="rId64" name="Check Box 77">
              <controlPr defaultSize="0" autoFill="0" autoLine="0" autoPict="0">
                <anchor moveWithCells="1">
                  <from>
                    <xdr:col>0</xdr:col>
                    <xdr:colOff>464820</xdr:colOff>
                    <xdr:row>106</xdr:row>
                    <xdr:rowOff>0</xdr:rowOff>
                  </from>
                  <to>
                    <xdr:col>1</xdr:col>
                    <xdr:colOff>99060</xdr:colOff>
                    <xdr:row>107</xdr:row>
                    <xdr:rowOff>38100</xdr:rowOff>
                  </to>
                </anchor>
              </controlPr>
            </control>
          </mc:Choice>
        </mc:AlternateContent>
        <mc:AlternateContent xmlns:mc="http://schemas.openxmlformats.org/markup-compatibility/2006">
          <mc:Choice Requires="x14">
            <control shapeId="2126" r:id="rId65" name="Check Box 78">
              <controlPr defaultSize="0" autoFill="0" autoLine="0" autoPict="0">
                <anchor moveWithCells="1">
                  <from>
                    <xdr:col>0</xdr:col>
                    <xdr:colOff>464820</xdr:colOff>
                    <xdr:row>109</xdr:row>
                    <xdr:rowOff>0</xdr:rowOff>
                  </from>
                  <to>
                    <xdr:col>1</xdr:col>
                    <xdr:colOff>99060</xdr:colOff>
                    <xdr:row>110</xdr:row>
                    <xdr:rowOff>38100</xdr:rowOff>
                  </to>
                </anchor>
              </controlPr>
            </control>
          </mc:Choice>
        </mc:AlternateContent>
        <mc:AlternateContent xmlns:mc="http://schemas.openxmlformats.org/markup-compatibility/2006">
          <mc:Choice Requires="x14">
            <control shapeId="2127" r:id="rId66" name="Check Box 79">
              <controlPr defaultSize="0" autoFill="0" autoLine="0" autoPict="0">
                <anchor moveWithCells="1">
                  <from>
                    <xdr:col>0</xdr:col>
                    <xdr:colOff>464820</xdr:colOff>
                    <xdr:row>112</xdr:row>
                    <xdr:rowOff>0</xdr:rowOff>
                  </from>
                  <to>
                    <xdr:col>1</xdr:col>
                    <xdr:colOff>99060</xdr:colOff>
                    <xdr:row>113</xdr:row>
                    <xdr:rowOff>38100</xdr:rowOff>
                  </to>
                </anchor>
              </controlPr>
            </control>
          </mc:Choice>
        </mc:AlternateContent>
        <mc:AlternateContent xmlns:mc="http://schemas.openxmlformats.org/markup-compatibility/2006">
          <mc:Choice Requires="x14">
            <control shapeId="2128" r:id="rId67" name="Check Box 80">
              <controlPr defaultSize="0" autoFill="0" autoLine="0" autoPict="0">
                <anchor moveWithCells="1">
                  <from>
                    <xdr:col>0</xdr:col>
                    <xdr:colOff>464820</xdr:colOff>
                    <xdr:row>115</xdr:row>
                    <xdr:rowOff>0</xdr:rowOff>
                  </from>
                  <to>
                    <xdr:col>1</xdr:col>
                    <xdr:colOff>99060</xdr:colOff>
                    <xdr:row>116</xdr:row>
                    <xdr:rowOff>38100</xdr:rowOff>
                  </to>
                </anchor>
              </controlPr>
            </control>
          </mc:Choice>
        </mc:AlternateContent>
        <mc:AlternateContent xmlns:mc="http://schemas.openxmlformats.org/markup-compatibility/2006">
          <mc:Choice Requires="x14">
            <control shapeId="2129" r:id="rId68" name="Check Box 81">
              <controlPr defaultSize="0" autoFill="0" autoLine="0" autoPict="0">
                <anchor moveWithCells="1">
                  <from>
                    <xdr:col>9</xdr:col>
                    <xdr:colOff>464820</xdr:colOff>
                    <xdr:row>64</xdr:row>
                    <xdr:rowOff>0</xdr:rowOff>
                  </from>
                  <to>
                    <xdr:col>10</xdr:col>
                    <xdr:colOff>99060</xdr:colOff>
                    <xdr:row>65</xdr:row>
                    <xdr:rowOff>38100</xdr:rowOff>
                  </to>
                </anchor>
              </controlPr>
            </control>
          </mc:Choice>
        </mc:AlternateContent>
        <mc:AlternateContent xmlns:mc="http://schemas.openxmlformats.org/markup-compatibility/2006">
          <mc:Choice Requires="x14">
            <control shapeId="2130" r:id="rId69" name="Check Box 82">
              <controlPr defaultSize="0" autoFill="0" autoLine="0" autoPict="0">
                <anchor moveWithCells="1">
                  <from>
                    <xdr:col>9</xdr:col>
                    <xdr:colOff>464820</xdr:colOff>
                    <xdr:row>67</xdr:row>
                    <xdr:rowOff>0</xdr:rowOff>
                  </from>
                  <to>
                    <xdr:col>10</xdr:col>
                    <xdr:colOff>99060</xdr:colOff>
                    <xdr:row>68</xdr:row>
                    <xdr:rowOff>38100</xdr:rowOff>
                  </to>
                </anchor>
              </controlPr>
            </control>
          </mc:Choice>
        </mc:AlternateContent>
        <mc:AlternateContent xmlns:mc="http://schemas.openxmlformats.org/markup-compatibility/2006">
          <mc:Choice Requires="x14">
            <control shapeId="2131" r:id="rId70" name="Check Box 83">
              <controlPr defaultSize="0" autoFill="0" autoLine="0" autoPict="0">
                <anchor moveWithCells="1">
                  <from>
                    <xdr:col>9</xdr:col>
                    <xdr:colOff>464820</xdr:colOff>
                    <xdr:row>70</xdr:row>
                    <xdr:rowOff>0</xdr:rowOff>
                  </from>
                  <to>
                    <xdr:col>10</xdr:col>
                    <xdr:colOff>99060</xdr:colOff>
                    <xdr:row>71</xdr:row>
                    <xdr:rowOff>38100</xdr:rowOff>
                  </to>
                </anchor>
              </controlPr>
            </control>
          </mc:Choice>
        </mc:AlternateContent>
        <mc:AlternateContent xmlns:mc="http://schemas.openxmlformats.org/markup-compatibility/2006">
          <mc:Choice Requires="x14">
            <control shapeId="2132" r:id="rId71" name="Check Box 84">
              <controlPr defaultSize="0" autoFill="0" autoLine="0" autoPict="0">
                <anchor moveWithCells="1">
                  <from>
                    <xdr:col>9</xdr:col>
                    <xdr:colOff>464820</xdr:colOff>
                    <xdr:row>75</xdr:row>
                    <xdr:rowOff>0</xdr:rowOff>
                  </from>
                  <to>
                    <xdr:col>10</xdr:col>
                    <xdr:colOff>99060</xdr:colOff>
                    <xdr:row>76</xdr:row>
                    <xdr:rowOff>38100</xdr:rowOff>
                  </to>
                </anchor>
              </controlPr>
            </control>
          </mc:Choice>
        </mc:AlternateContent>
        <mc:AlternateContent xmlns:mc="http://schemas.openxmlformats.org/markup-compatibility/2006">
          <mc:Choice Requires="x14">
            <control shapeId="2133" r:id="rId72" name="Check Box 85">
              <controlPr defaultSize="0" autoFill="0" autoLine="0" autoPict="0">
                <anchor moveWithCells="1">
                  <from>
                    <xdr:col>9</xdr:col>
                    <xdr:colOff>464820</xdr:colOff>
                    <xdr:row>79</xdr:row>
                    <xdr:rowOff>0</xdr:rowOff>
                  </from>
                  <to>
                    <xdr:col>10</xdr:col>
                    <xdr:colOff>99060</xdr:colOff>
                    <xdr:row>80</xdr:row>
                    <xdr:rowOff>38100</xdr:rowOff>
                  </to>
                </anchor>
              </controlPr>
            </control>
          </mc:Choice>
        </mc:AlternateContent>
        <mc:AlternateContent xmlns:mc="http://schemas.openxmlformats.org/markup-compatibility/2006">
          <mc:Choice Requires="x14">
            <control shapeId="2134" r:id="rId73" name="Check Box 86">
              <controlPr defaultSize="0" autoFill="0" autoLine="0" autoPict="0">
                <anchor moveWithCells="1">
                  <from>
                    <xdr:col>9</xdr:col>
                    <xdr:colOff>464820</xdr:colOff>
                    <xdr:row>83</xdr:row>
                    <xdr:rowOff>0</xdr:rowOff>
                  </from>
                  <to>
                    <xdr:col>10</xdr:col>
                    <xdr:colOff>99060</xdr:colOff>
                    <xdr:row>84</xdr:row>
                    <xdr:rowOff>38100</xdr:rowOff>
                  </to>
                </anchor>
              </controlPr>
            </control>
          </mc:Choice>
        </mc:AlternateContent>
        <mc:AlternateContent xmlns:mc="http://schemas.openxmlformats.org/markup-compatibility/2006">
          <mc:Choice Requires="x14">
            <control shapeId="2135" r:id="rId74" name="Check Box 87">
              <controlPr defaultSize="0" autoFill="0" autoLine="0" autoPict="0">
                <anchor moveWithCells="1">
                  <from>
                    <xdr:col>9</xdr:col>
                    <xdr:colOff>464820</xdr:colOff>
                    <xdr:row>87</xdr:row>
                    <xdr:rowOff>0</xdr:rowOff>
                  </from>
                  <to>
                    <xdr:col>10</xdr:col>
                    <xdr:colOff>99060</xdr:colOff>
                    <xdr:row>88</xdr:row>
                    <xdr:rowOff>38100</xdr:rowOff>
                  </to>
                </anchor>
              </controlPr>
            </control>
          </mc:Choice>
        </mc:AlternateContent>
        <mc:AlternateContent xmlns:mc="http://schemas.openxmlformats.org/markup-compatibility/2006">
          <mc:Choice Requires="x14">
            <control shapeId="2136" r:id="rId75" name="Check Box 88">
              <controlPr defaultSize="0" autoFill="0" autoLine="0" autoPict="0">
                <anchor moveWithCells="1">
                  <from>
                    <xdr:col>9</xdr:col>
                    <xdr:colOff>464820</xdr:colOff>
                    <xdr:row>90</xdr:row>
                    <xdr:rowOff>0</xdr:rowOff>
                  </from>
                  <to>
                    <xdr:col>10</xdr:col>
                    <xdr:colOff>99060</xdr:colOff>
                    <xdr:row>91</xdr:row>
                    <xdr:rowOff>38100</xdr:rowOff>
                  </to>
                </anchor>
              </controlPr>
            </control>
          </mc:Choice>
        </mc:AlternateContent>
        <mc:AlternateContent xmlns:mc="http://schemas.openxmlformats.org/markup-compatibility/2006">
          <mc:Choice Requires="x14">
            <control shapeId="2137" r:id="rId76" name="Check Box 89">
              <controlPr defaultSize="0" autoFill="0" autoLine="0" autoPict="0">
                <anchor moveWithCells="1">
                  <from>
                    <xdr:col>9</xdr:col>
                    <xdr:colOff>464820</xdr:colOff>
                    <xdr:row>93</xdr:row>
                    <xdr:rowOff>0</xdr:rowOff>
                  </from>
                  <to>
                    <xdr:col>10</xdr:col>
                    <xdr:colOff>99060</xdr:colOff>
                    <xdr:row>94</xdr:row>
                    <xdr:rowOff>38100</xdr:rowOff>
                  </to>
                </anchor>
              </controlPr>
            </control>
          </mc:Choice>
        </mc:AlternateContent>
        <mc:AlternateContent xmlns:mc="http://schemas.openxmlformats.org/markup-compatibility/2006">
          <mc:Choice Requires="x14">
            <control shapeId="2138" r:id="rId77" name="Check Box 90">
              <controlPr defaultSize="0" autoFill="0" autoLine="0" autoPict="0">
                <anchor moveWithCells="1">
                  <from>
                    <xdr:col>9</xdr:col>
                    <xdr:colOff>464820</xdr:colOff>
                    <xdr:row>97</xdr:row>
                    <xdr:rowOff>0</xdr:rowOff>
                  </from>
                  <to>
                    <xdr:col>10</xdr:col>
                    <xdr:colOff>99060</xdr:colOff>
                    <xdr:row>98</xdr:row>
                    <xdr:rowOff>38100</xdr:rowOff>
                  </to>
                </anchor>
              </controlPr>
            </control>
          </mc:Choice>
        </mc:AlternateContent>
        <mc:AlternateContent xmlns:mc="http://schemas.openxmlformats.org/markup-compatibility/2006">
          <mc:Choice Requires="x14">
            <control shapeId="2139" r:id="rId78" name="Check Box 91">
              <controlPr defaultSize="0" autoFill="0" autoLine="0" autoPict="0">
                <anchor moveWithCells="1">
                  <from>
                    <xdr:col>9</xdr:col>
                    <xdr:colOff>464820</xdr:colOff>
                    <xdr:row>100</xdr:row>
                    <xdr:rowOff>0</xdr:rowOff>
                  </from>
                  <to>
                    <xdr:col>10</xdr:col>
                    <xdr:colOff>99060</xdr:colOff>
                    <xdr:row>101</xdr:row>
                    <xdr:rowOff>38100</xdr:rowOff>
                  </to>
                </anchor>
              </controlPr>
            </control>
          </mc:Choice>
        </mc:AlternateContent>
        <mc:AlternateContent xmlns:mc="http://schemas.openxmlformats.org/markup-compatibility/2006">
          <mc:Choice Requires="x14">
            <control shapeId="2140" r:id="rId79" name="Check Box 92">
              <controlPr defaultSize="0" autoFill="0" autoLine="0" autoPict="0">
                <anchor moveWithCells="1">
                  <from>
                    <xdr:col>9</xdr:col>
                    <xdr:colOff>464820</xdr:colOff>
                    <xdr:row>104</xdr:row>
                    <xdr:rowOff>0</xdr:rowOff>
                  </from>
                  <to>
                    <xdr:col>10</xdr:col>
                    <xdr:colOff>99060</xdr:colOff>
                    <xdr:row>105</xdr:row>
                    <xdr:rowOff>38100</xdr:rowOff>
                  </to>
                </anchor>
              </controlPr>
            </control>
          </mc:Choice>
        </mc:AlternateContent>
        <mc:AlternateContent xmlns:mc="http://schemas.openxmlformats.org/markup-compatibility/2006">
          <mc:Choice Requires="x14">
            <control shapeId="2141" r:id="rId80" name="Check Box 93">
              <controlPr defaultSize="0" autoFill="0" autoLine="0" autoPict="0">
                <anchor moveWithCells="1">
                  <from>
                    <xdr:col>9</xdr:col>
                    <xdr:colOff>464820</xdr:colOff>
                    <xdr:row>108</xdr:row>
                    <xdr:rowOff>0</xdr:rowOff>
                  </from>
                  <to>
                    <xdr:col>10</xdr:col>
                    <xdr:colOff>99060</xdr:colOff>
                    <xdr:row>109</xdr:row>
                    <xdr:rowOff>38100</xdr:rowOff>
                  </to>
                </anchor>
              </controlPr>
            </control>
          </mc:Choice>
        </mc:AlternateContent>
        <mc:AlternateContent xmlns:mc="http://schemas.openxmlformats.org/markup-compatibility/2006">
          <mc:Choice Requires="x14">
            <control shapeId="2142" r:id="rId81" name="Check Box 94">
              <controlPr defaultSize="0" autoFill="0" autoLine="0" autoPict="0">
                <anchor moveWithCells="1">
                  <from>
                    <xdr:col>9</xdr:col>
                    <xdr:colOff>464820</xdr:colOff>
                    <xdr:row>110</xdr:row>
                    <xdr:rowOff>0</xdr:rowOff>
                  </from>
                  <to>
                    <xdr:col>10</xdr:col>
                    <xdr:colOff>99060</xdr:colOff>
                    <xdr:row>111</xdr:row>
                    <xdr:rowOff>38100</xdr:rowOff>
                  </to>
                </anchor>
              </controlPr>
            </control>
          </mc:Choice>
        </mc:AlternateContent>
        <mc:AlternateContent xmlns:mc="http://schemas.openxmlformats.org/markup-compatibility/2006">
          <mc:Choice Requires="x14">
            <control shapeId="2143" r:id="rId82" name="Check Box 95">
              <controlPr defaultSize="0" autoFill="0" autoLine="0" autoPict="0">
                <anchor moveWithCells="1">
                  <from>
                    <xdr:col>9</xdr:col>
                    <xdr:colOff>464820</xdr:colOff>
                    <xdr:row>111</xdr:row>
                    <xdr:rowOff>144780</xdr:rowOff>
                  </from>
                  <to>
                    <xdr:col>10</xdr:col>
                    <xdr:colOff>99060</xdr:colOff>
                    <xdr:row>113</xdr:row>
                    <xdr:rowOff>22860</xdr:rowOff>
                  </to>
                </anchor>
              </controlPr>
            </control>
          </mc:Choice>
        </mc:AlternateContent>
        <mc:AlternateContent xmlns:mc="http://schemas.openxmlformats.org/markup-compatibility/2006">
          <mc:Choice Requires="x14">
            <control shapeId="2144" r:id="rId83" name="Check Box 96">
              <controlPr defaultSize="0" autoFill="0" autoLine="0" autoPict="0">
                <anchor moveWithCells="1">
                  <from>
                    <xdr:col>0</xdr:col>
                    <xdr:colOff>464820</xdr:colOff>
                    <xdr:row>120</xdr:row>
                    <xdr:rowOff>0</xdr:rowOff>
                  </from>
                  <to>
                    <xdr:col>1</xdr:col>
                    <xdr:colOff>99060</xdr:colOff>
                    <xdr:row>121</xdr:row>
                    <xdr:rowOff>38100</xdr:rowOff>
                  </to>
                </anchor>
              </controlPr>
            </control>
          </mc:Choice>
        </mc:AlternateContent>
        <mc:AlternateContent xmlns:mc="http://schemas.openxmlformats.org/markup-compatibility/2006">
          <mc:Choice Requires="x14">
            <control shapeId="2145" r:id="rId84" name="Check Box 97">
              <controlPr defaultSize="0" autoFill="0" autoLine="0" autoPict="0">
                <anchor moveWithCells="1">
                  <from>
                    <xdr:col>0</xdr:col>
                    <xdr:colOff>464820</xdr:colOff>
                    <xdr:row>124</xdr:row>
                    <xdr:rowOff>0</xdr:rowOff>
                  </from>
                  <to>
                    <xdr:col>1</xdr:col>
                    <xdr:colOff>99060</xdr:colOff>
                    <xdr:row>125</xdr:row>
                    <xdr:rowOff>38100</xdr:rowOff>
                  </to>
                </anchor>
              </controlPr>
            </control>
          </mc:Choice>
        </mc:AlternateContent>
        <mc:AlternateContent xmlns:mc="http://schemas.openxmlformats.org/markup-compatibility/2006">
          <mc:Choice Requires="x14">
            <control shapeId="2146" r:id="rId85" name="Check Box 98">
              <controlPr defaultSize="0" autoFill="0" autoLine="0" autoPict="0">
                <anchor moveWithCells="1">
                  <from>
                    <xdr:col>0</xdr:col>
                    <xdr:colOff>464820</xdr:colOff>
                    <xdr:row>127</xdr:row>
                    <xdr:rowOff>0</xdr:rowOff>
                  </from>
                  <to>
                    <xdr:col>1</xdr:col>
                    <xdr:colOff>99060</xdr:colOff>
                    <xdr:row>128</xdr:row>
                    <xdr:rowOff>38100</xdr:rowOff>
                  </to>
                </anchor>
              </controlPr>
            </control>
          </mc:Choice>
        </mc:AlternateContent>
        <mc:AlternateContent xmlns:mc="http://schemas.openxmlformats.org/markup-compatibility/2006">
          <mc:Choice Requires="x14">
            <control shapeId="2147" r:id="rId86" name="Check Box 99">
              <controlPr defaultSize="0" autoFill="0" autoLine="0" autoPict="0">
                <anchor moveWithCells="1">
                  <from>
                    <xdr:col>0</xdr:col>
                    <xdr:colOff>464820</xdr:colOff>
                    <xdr:row>129</xdr:row>
                    <xdr:rowOff>0</xdr:rowOff>
                  </from>
                  <to>
                    <xdr:col>1</xdr:col>
                    <xdr:colOff>99060</xdr:colOff>
                    <xdr:row>130</xdr:row>
                    <xdr:rowOff>38100</xdr:rowOff>
                  </to>
                </anchor>
              </controlPr>
            </control>
          </mc:Choice>
        </mc:AlternateContent>
        <mc:AlternateContent xmlns:mc="http://schemas.openxmlformats.org/markup-compatibility/2006">
          <mc:Choice Requires="x14">
            <control shapeId="2148" r:id="rId87" name="Check Box 100">
              <controlPr defaultSize="0" autoFill="0" autoLine="0" autoPict="0">
                <anchor moveWithCells="1">
                  <from>
                    <xdr:col>0</xdr:col>
                    <xdr:colOff>464820</xdr:colOff>
                    <xdr:row>132</xdr:row>
                    <xdr:rowOff>0</xdr:rowOff>
                  </from>
                  <to>
                    <xdr:col>1</xdr:col>
                    <xdr:colOff>99060</xdr:colOff>
                    <xdr:row>133</xdr:row>
                    <xdr:rowOff>38100</xdr:rowOff>
                  </to>
                </anchor>
              </controlPr>
            </control>
          </mc:Choice>
        </mc:AlternateContent>
        <mc:AlternateContent xmlns:mc="http://schemas.openxmlformats.org/markup-compatibility/2006">
          <mc:Choice Requires="x14">
            <control shapeId="2149" r:id="rId88" name="Check Box 101">
              <controlPr defaultSize="0" autoFill="0" autoLine="0" autoPict="0">
                <anchor moveWithCells="1">
                  <from>
                    <xdr:col>0</xdr:col>
                    <xdr:colOff>464820</xdr:colOff>
                    <xdr:row>135</xdr:row>
                    <xdr:rowOff>0</xdr:rowOff>
                  </from>
                  <to>
                    <xdr:col>1</xdr:col>
                    <xdr:colOff>99060</xdr:colOff>
                    <xdr:row>136</xdr:row>
                    <xdr:rowOff>38100</xdr:rowOff>
                  </to>
                </anchor>
              </controlPr>
            </control>
          </mc:Choice>
        </mc:AlternateContent>
        <mc:AlternateContent xmlns:mc="http://schemas.openxmlformats.org/markup-compatibility/2006">
          <mc:Choice Requires="x14">
            <control shapeId="2150" r:id="rId89" name="Check Box 102">
              <controlPr defaultSize="0" autoFill="0" autoLine="0" autoPict="0">
                <anchor moveWithCells="1">
                  <from>
                    <xdr:col>0</xdr:col>
                    <xdr:colOff>464820</xdr:colOff>
                    <xdr:row>137</xdr:row>
                    <xdr:rowOff>0</xdr:rowOff>
                  </from>
                  <to>
                    <xdr:col>1</xdr:col>
                    <xdr:colOff>99060</xdr:colOff>
                    <xdr:row>138</xdr:row>
                    <xdr:rowOff>38100</xdr:rowOff>
                  </to>
                </anchor>
              </controlPr>
            </control>
          </mc:Choice>
        </mc:AlternateContent>
        <mc:AlternateContent xmlns:mc="http://schemas.openxmlformats.org/markup-compatibility/2006">
          <mc:Choice Requires="x14">
            <control shapeId="2151" r:id="rId90" name="Check Box 103">
              <controlPr defaultSize="0" autoFill="0" autoLine="0" autoPict="0">
                <anchor moveWithCells="1">
                  <from>
                    <xdr:col>0</xdr:col>
                    <xdr:colOff>464820</xdr:colOff>
                    <xdr:row>142</xdr:row>
                    <xdr:rowOff>0</xdr:rowOff>
                  </from>
                  <to>
                    <xdr:col>1</xdr:col>
                    <xdr:colOff>99060</xdr:colOff>
                    <xdr:row>143</xdr:row>
                    <xdr:rowOff>38100</xdr:rowOff>
                  </to>
                </anchor>
              </controlPr>
            </control>
          </mc:Choice>
        </mc:AlternateContent>
        <mc:AlternateContent xmlns:mc="http://schemas.openxmlformats.org/markup-compatibility/2006">
          <mc:Choice Requires="x14">
            <control shapeId="2152" r:id="rId91" name="Check Box 104">
              <controlPr defaultSize="0" autoFill="0" autoLine="0" autoPict="0">
                <anchor moveWithCells="1">
                  <from>
                    <xdr:col>0</xdr:col>
                    <xdr:colOff>464820</xdr:colOff>
                    <xdr:row>144</xdr:row>
                    <xdr:rowOff>0</xdr:rowOff>
                  </from>
                  <to>
                    <xdr:col>1</xdr:col>
                    <xdr:colOff>99060</xdr:colOff>
                    <xdr:row>145</xdr:row>
                    <xdr:rowOff>38100</xdr:rowOff>
                  </to>
                </anchor>
              </controlPr>
            </control>
          </mc:Choice>
        </mc:AlternateContent>
        <mc:AlternateContent xmlns:mc="http://schemas.openxmlformats.org/markup-compatibility/2006">
          <mc:Choice Requires="x14">
            <control shapeId="2153" r:id="rId92" name="Check Box 105">
              <controlPr defaultSize="0" autoFill="0" autoLine="0" autoPict="0">
                <anchor moveWithCells="1">
                  <from>
                    <xdr:col>0</xdr:col>
                    <xdr:colOff>464820</xdr:colOff>
                    <xdr:row>146</xdr:row>
                    <xdr:rowOff>0</xdr:rowOff>
                  </from>
                  <to>
                    <xdr:col>1</xdr:col>
                    <xdr:colOff>99060</xdr:colOff>
                    <xdr:row>147</xdr:row>
                    <xdr:rowOff>38100</xdr:rowOff>
                  </to>
                </anchor>
              </controlPr>
            </control>
          </mc:Choice>
        </mc:AlternateContent>
        <mc:AlternateContent xmlns:mc="http://schemas.openxmlformats.org/markup-compatibility/2006">
          <mc:Choice Requires="x14">
            <control shapeId="2155" r:id="rId93" name="Check Box 107">
              <controlPr defaultSize="0" autoFill="0" autoLine="0" autoPict="0">
                <anchor moveWithCells="1">
                  <from>
                    <xdr:col>0</xdr:col>
                    <xdr:colOff>464820</xdr:colOff>
                    <xdr:row>148</xdr:row>
                    <xdr:rowOff>0</xdr:rowOff>
                  </from>
                  <to>
                    <xdr:col>1</xdr:col>
                    <xdr:colOff>99060</xdr:colOff>
                    <xdr:row>149</xdr:row>
                    <xdr:rowOff>38100</xdr:rowOff>
                  </to>
                </anchor>
              </controlPr>
            </control>
          </mc:Choice>
        </mc:AlternateContent>
        <mc:AlternateContent xmlns:mc="http://schemas.openxmlformats.org/markup-compatibility/2006">
          <mc:Choice Requires="x14">
            <control shapeId="2156" r:id="rId94" name="Check Box 108">
              <controlPr defaultSize="0" autoFill="0" autoLine="0" autoPict="0">
                <anchor moveWithCells="1">
                  <from>
                    <xdr:col>0</xdr:col>
                    <xdr:colOff>464820</xdr:colOff>
                    <xdr:row>150</xdr:row>
                    <xdr:rowOff>0</xdr:rowOff>
                  </from>
                  <to>
                    <xdr:col>1</xdr:col>
                    <xdr:colOff>99060</xdr:colOff>
                    <xdr:row>151</xdr:row>
                    <xdr:rowOff>38100</xdr:rowOff>
                  </to>
                </anchor>
              </controlPr>
            </control>
          </mc:Choice>
        </mc:AlternateContent>
        <mc:AlternateContent xmlns:mc="http://schemas.openxmlformats.org/markup-compatibility/2006">
          <mc:Choice Requires="x14">
            <control shapeId="2157" r:id="rId95" name="Check Box 109">
              <controlPr defaultSize="0" autoFill="0" autoLine="0" autoPict="0">
                <anchor moveWithCells="1">
                  <from>
                    <xdr:col>0</xdr:col>
                    <xdr:colOff>464820</xdr:colOff>
                    <xdr:row>155</xdr:row>
                    <xdr:rowOff>0</xdr:rowOff>
                  </from>
                  <to>
                    <xdr:col>1</xdr:col>
                    <xdr:colOff>99060</xdr:colOff>
                    <xdr:row>156</xdr:row>
                    <xdr:rowOff>38100</xdr:rowOff>
                  </to>
                </anchor>
              </controlPr>
            </control>
          </mc:Choice>
        </mc:AlternateContent>
        <mc:AlternateContent xmlns:mc="http://schemas.openxmlformats.org/markup-compatibility/2006">
          <mc:Choice Requires="x14">
            <control shapeId="2158" r:id="rId96" name="Check Box 110">
              <controlPr defaultSize="0" autoFill="0" autoLine="0" autoPict="0">
                <anchor moveWithCells="1">
                  <from>
                    <xdr:col>0</xdr:col>
                    <xdr:colOff>464820</xdr:colOff>
                    <xdr:row>158</xdr:row>
                    <xdr:rowOff>0</xdr:rowOff>
                  </from>
                  <to>
                    <xdr:col>1</xdr:col>
                    <xdr:colOff>99060</xdr:colOff>
                    <xdr:row>159</xdr:row>
                    <xdr:rowOff>38100</xdr:rowOff>
                  </to>
                </anchor>
              </controlPr>
            </control>
          </mc:Choice>
        </mc:AlternateContent>
        <mc:AlternateContent xmlns:mc="http://schemas.openxmlformats.org/markup-compatibility/2006">
          <mc:Choice Requires="x14">
            <control shapeId="2159" r:id="rId97" name="Check Box 111">
              <controlPr defaultSize="0" autoFill="0" autoLine="0" autoPict="0">
                <anchor moveWithCells="1">
                  <from>
                    <xdr:col>0</xdr:col>
                    <xdr:colOff>464820</xdr:colOff>
                    <xdr:row>161</xdr:row>
                    <xdr:rowOff>0</xdr:rowOff>
                  </from>
                  <to>
                    <xdr:col>1</xdr:col>
                    <xdr:colOff>99060</xdr:colOff>
                    <xdr:row>162</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G57"/>
  <sheetViews>
    <sheetView showGridLines="0" view="pageLayout" zoomScaleNormal="100" workbookViewId="0">
      <selection activeCell="D31" sqref="D31"/>
    </sheetView>
  </sheetViews>
  <sheetFormatPr defaultColWidth="0" defaultRowHeight="13.2" zeroHeight="1" x14ac:dyDescent="0.2"/>
  <cols>
    <col min="1" max="1" width="9" style="2" customWidth="1"/>
    <col min="2" max="3" width="19.88671875" style="2" customWidth="1"/>
    <col min="4" max="4" width="20.44140625" style="2" bestFit="1" customWidth="1"/>
    <col min="5" max="5" width="9" style="2" hidden="1" customWidth="1"/>
    <col min="6" max="7" width="9" style="2" customWidth="1"/>
    <col min="8" max="16384" width="9" style="2" hidden="1"/>
  </cols>
  <sheetData>
    <row r="1" spans="2:5" x14ac:dyDescent="0.2"/>
    <row r="2" spans="2:5" ht="21" customHeight="1" x14ac:dyDescent="0.2">
      <c r="B2" s="34" t="s">
        <v>331</v>
      </c>
    </row>
    <row r="3" spans="2:5" x14ac:dyDescent="0.2">
      <c r="B3" s="23" t="s">
        <v>340</v>
      </c>
      <c r="C3" s="16" t="str">
        <f>IF(E3=1,"",VLOOKUP(E3,'Sheet1 (2)'!A2:B49,2))</f>
        <v/>
      </c>
      <c r="E3" s="2">
        <v>1</v>
      </c>
    </row>
    <row r="4" spans="2:5" x14ac:dyDescent="0.2">
      <c r="B4" s="22" t="s">
        <v>289</v>
      </c>
      <c r="C4" s="16" t="str">
        <f>IF(施設概要入力シート!B7="","",施設概要入力シート!B7)</f>
        <v/>
      </c>
      <c r="D4" s="32"/>
      <c r="E4" s="15"/>
    </row>
    <row r="5" spans="2:5" x14ac:dyDescent="0.2">
      <c r="B5" s="22" t="s">
        <v>290</v>
      </c>
      <c r="C5" s="16" t="str">
        <f>IF(施設概要入力シート!B9="","",施設概要入力シート!B9)</f>
        <v/>
      </c>
      <c r="D5" s="32"/>
      <c r="E5" s="15"/>
    </row>
    <row r="6" spans="2:5" x14ac:dyDescent="0.2">
      <c r="B6" s="22" t="s">
        <v>293</v>
      </c>
      <c r="C6" s="16" t="str">
        <f>IF(施設概要入力シート!B11="","",施設概要入力シート!B11)</f>
        <v/>
      </c>
      <c r="D6" s="32"/>
      <c r="E6" s="15"/>
    </row>
    <row r="7" spans="2:5" x14ac:dyDescent="0.2">
      <c r="B7" s="22" t="s">
        <v>335</v>
      </c>
      <c r="C7" s="16" t="str">
        <f>IF(施設概要入力シート!B13="","",施設概要入力シート!B13)</f>
        <v/>
      </c>
      <c r="D7" s="33"/>
      <c r="E7" s="29"/>
    </row>
    <row r="8" spans="2:5" x14ac:dyDescent="0.2">
      <c r="B8" s="10" t="s">
        <v>336</v>
      </c>
      <c r="C8" s="24" t="str">
        <f>IF('Sheet1 (2)'!P3=TRUE,"特定機能病院",IF('Sheet1 (2)'!P3=FALSE,"-"))</f>
        <v>-</v>
      </c>
      <c r="D8" s="25"/>
      <c r="E8" s="25"/>
    </row>
    <row r="9" spans="2:5" x14ac:dyDescent="0.2">
      <c r="C9" s="26" t="str">
        <f>IF('Sheet1 (2)'!P4=TRUE,"地域医療⽀援病院",IF('Sheet1 (2)'!P4=FALSE,"-"))</f>
        <v>-</v>
      </c>
      <c r="D9" s="27"/>
      <c r="E9" s="27"/>
    </row>
    <row r="10" spans="2:5" x14ac:dyDescent="0.2">
      <c r="C10" s="60" t="str">
        <f>IF('Sheet1 (2)'!P5=TRUE,"特定機能病院 地域医療⽀援病院以外の⼀般病院・診療所",IF('Sheet1 (2)'!P5=FALSE,"-"))</f>
        <v>-</v>
      </c>
      <c r="D10" s="27"/>
      <c r="E10" s="27"/>
    </row>
    <row r="11" spans="2:5" x14ac:dyDescent="0.2">
      <c r="C11" s="26" t="str">
        <f>IF('Sheet1 (2)'!P6=TRUE,"がん診療連携拠点病院",IF('Sheet1 (2)'!P6=FALSE,"-"))</f>
        <v>-</v>
      </c>
      <c r="D11" s="27"/>
      <c r="E11" s="27"/>
    </row>
    <row r="12" spans="2:5" ht="13.5" customHeight="1" x14ac:dyDescent="0.2">
      <c r="C12" s="28" t="str">
        <f>IF('Sheet1 (2)'!P7=TRUE,"健診・検診専⽤施設",IF('Sheet1 (2)'!P7=FALSE,"-"))</f>
        <v>-</v>
      </c>
      <c r="D12" s="30"/>
      <c r="E12" s="30"/>
    </row>
    <row r="13" spans="2:5" x14ac:dyDescent="0.2">
      <c r="B13" s="10" t="s">
        <v>337</v>
      </c>
      <c r="C13" s="18" t="str">
        <f>IF(E13=1,"",VLOOKUP(E13,'Sheet1 (2)'!K3:L22,2,FALSE))</f>
        <v/>
      </c>
      <c r="E13" s="2">
        <v>1</v>
      </c>
    </row>
    <row r="14" spans="2:5" x14ac:dyDescent="0.2">
      <c r="B14" s="10" t="s">
        <v>338</v>
      </c>
      <c r="C14" s="18" t="str">
        <f>IF(E14=1,"",VLOOKUP(E14,'Sheet1 (2)'!M2:N82,2,FALSE))</f>
        <v/>
      </c>
      <c r="E14" s="2">
        <v>1</v>
      </c>
    </row>
    <row r="15" spans="2:5" x14ac:dyDescent="0.2">
      <c r="B15" s="10"/>
    </row>
    <row r="16" spans="2:5" ht="21" customHeight="1" x14ac:dyDescent="0.2">
      <c r="B16" s="35" t="s">
        <v>332</v>
      </c>
    </row>
    <row r="17" spans="2:5" x14ac:dyDescent="0.2">
      <c r="B17" s="22" t="s">
        <v>291</v>
      </c>
      <c r="C17" s="31" t="str">
        <f>IF(施設概要入力シート!B28="","",施設概要入力シート!B28)</f>
        <v/>
      </c>
    </row>
    <row r="18" spans="2:5" x14ac:dyDescent="0.2">
      <c r="B18" s="22" t="s">
        <v>292</v>
      </c>
      <c r="C18" s="31" t="str">
        <f>IF(施設概要入力シート!B30="","",施設概要入力シート!B30)</f>
        <v/>
      </c>
    </row>
    <row r="19" spans="2:5" x14ac:dyDescent="0.2">
      <c r="B19" s="22" t="s">
        <v>322</v>
      </c>
      <c r="C19" s="17" t="str">
        <f>IF(E19=1,"",VLOOKUP(E19,'Sheet1 (2)'!C2:D4,2,FALSE))</f>
        <v/>
      </c>
      <c r="E19" s="2">
        <v>1</v>
      </c>
    </row>
    <row r="20" spans="2:5" x14ac:dyDescent="0.2">
      <c r="B20" s="22" t="s">
        <v>323</v>
      </c>
      <c r="C20" s="17" t="str">
        <f>IF(E20=1,"",VLOOKUP(E20,'Sheet1 (2)'!E2:F52,2,FALSE))</f>
        <v/>
      </c>
      <c r="D20" s="14" t="str">
        <f>IFERROR(VLOOKUP(E20,'Sheet1 (2)'!E3:G52,3,FALSE),"")</f>
        <v/>
      </c>
      <c r="E20" s="2">
        <v>1</v>
      </c>
    </row>
    <row r="21" spans="2:5" x14ac:dyDescent="0.2">
      <c r="B21" s="22" t="s">
        <v>324</v>
      </c>
      <c r="C21" s="17" t="str">
        <f>IF(E21=1,"",VLOOKUP(E21,'Sheet1 (2)'!H2:J54,2,FALSE))</f>
        <v/>
      </c>
      <c r="D21" s="14" t="str">
        <f>IFERROR(VLOOKUP(E21,'Sheet1 (2)'!H3:J54,3,FALSE),"未回答")</f>
        <v>未回答</v>
      </c>
      <c r="E21" s="2">
        <v>1</v>
      </c>
    </row>
    <row r="22" spans="2:5" x14ac:dyDescent="0.2">
      <c r="B22" s="10" t="s">
        <v>325</v>
      </c>
      <c r="D22" s="14" t="str">
        <f>IFERROR(VLOOKUP(E22,'Sheet1 (2)'!E5:G54,3,FALSE),"")</f>
        <v/>
      </c>
    </row>
    <row r="23" spans="2:5" ht="14.4" x14ac:dyDescent="0.2">
      <c r="B23" s="19" t="s">
        <v>326</v>
      </c>
      <c r="C23" s="18" t="str">
        <f>IF(E23=1,"",VLOOKUP(E23,'Sheet1 (2)'!$H$2:$I$54,2,FALSE))</f>
        <v/>
      </c>
      <c r="D23" s="14" t="str">
        <f>IFERROR(VLOOKUP(C23,'Sheet1 (2)'!$I$3:$J$54,2,FALSE),"未回答")</f>
        <v>未回答</v>
      </c>
      <c r="E23" s="15">
        <v>1</v>
      </c>
    </row>
    <row r="24" spans="2:5" ht="14.4" x14ac:dyDescent="0.2">
      <c r="B24" s="13" t="s">
        <v>314</v>
      </c>
      <c r="C24" s="18" t="str">
        <f>IF(E24=1,"",VLOOKUP(E24,'Sheet1 (2)'!$H$2:$I$54,2,FALSE))</f>
        <v/>
      </c>
      <c r="D24" s="14" t="str">
        <f>IFERROR(VLOOKUP(C24,'Sheet1 (2)'!$I$3:$J$54,2,FALSE),"未回答")</f>
        <v>未回答</v>
      </c>
      <c r="E24" s="15">
        <v>1</v>
      </c>
    </row>
    <row r="25" spans="2:5" ht="14.4" x14ac:dyDescent="0.2">
      <c r="B25" s="13" t="s">
        <v>315</v>
      </c>
      <c r="C25" s="18" t="str">
        <f>IF(E25=1,"",VLOOKUP(E25,'Sheet1 (2)'!$H$2:$I$54,2,FALSE))</f>
        <v/>
      </c>
      <c r="D25" s="14" t="str">
        <f>IFERROR(VLOOKUP(C25,'Sheet1 (2)'!$I$3:$J$54,2,FALSE),"未回答")</f>
        <v>未回答</v>
      </c>
      <c r="E25" s="15">
        <v>1</v>
      </c>
    </row>
    <row r="26" spans="2:5" ht="14.4" x14ac:dyDescent="0.2">
      <c r="B26" s="13" t="s">
        <v>316</v>
      </c>
      <c r="C26" s="18" t="str">
        <f>IF(E26=1,"",VLOOKUP(E26,'Sheet1 (2)'!$H$2:$I$54,2,FALSE))</f>
        <v/>
      </c>
      <c r="D26" s="14" t="str">
        <f>IFERROR(VLOOKUP(C26,'Sheet1 (2)'!$I$3:$J$54,2,FALSE),"未回答")</f>
        <v>未回答</v>
      </c>
      <c r="E26" s="15">
        <v>1</v>
      </c>
    </row>
    <row r="27" spans="2:5" ht="14.4" x14ac:dyDescent="0.2">
      <c r="B27" s="13" t="s">
        <v>317</v>
      </c>
      <c r="C27" s="18" t="str">
        <f>IF(E27=1,"",VLOOKUP(E27,'Sheet1 (2)'!$H$2:$I$54,2,FALSE))</f>
        <v/>
      </c>
      <c r="D27" s="14" t="str">
        <f>IFERROR(VLOOKUP(C27,'Sheet1 (2)'!$I$3:$J$54,2,FALSE),"未回答")</f>
        <v>未回答</v>
      </c>
      <c r="E27" s="15">
        <v>1</v>
      </c>
    </row>
    <row r="28" spans="2:5" ht="14.4" x14ac:dyDescent="0.2">
      <c r="B28" s="13" t="s">
        <v>318</v>
      </c>
      <c r="C28" s="18" t="str">
        <f>IF(E28=1,"",VLOOKUP(E28,'Sheet1 (2)'!$H$2:$I$54,2,FALSE))</f>
        <v/>
      </c>
      <c r="D28" s="14" t="str">
        <f>IFERROR(VLOOKUP(C28,'Sheet1 (2)'!$I$3:$J$54,2,FALSE),"未回答")</f>
        <v>未回答</v>
      </c>
      <c r="E28" s="15">
        <v>1</v>
      </c>
    </row>
    <row r="29" spans="2:5" ht="14.4" x14ac:dyDescent="0.2">
      <c r="B29" s="13" t="s">
        <v>319</v>
      </c>
      <c r="C29" s="18" t="str">
        <f>IF(E29=1,"",VLOOKUP(E29,'Sheet1 (2)'!$H$2:$I$54,2,FALSE))</f>
        <v/>
      </c>
      <c r="D29" s="14" t="str">
        <f>IFERROR(VLOOKUP(C29,'Sheet1 (2)'!$I$3:$J$54,2,FALSE),"未回答")</f>
        <v>未回答</v>
      </c>
      <c r="E29" s="15">
        <v>1</v>
      </c>
    </row>
    <row r="30" spans="2:5" ht="14.4" x14ac:dyDescent="0.2">
      <c r="B30" s="13" t="s">
        <v>320</v>
      </c>
      <c r="C30" s="18" t="str">
        <f>IF(E30=1,"",VLOOKUP(E30,'Sheet1 (2)'!$H$2:$I$54,2,FALSE))</f>
        <v/>
      </c>
      <c r="D30" s="14" t="str">
        <f>IFERROR(VLOOKUP(C30,'Sheet1 (2)'!$I$3:$J$54,2,FALSE),"未回答")</f>
        <v>未回答</v>
      </c>
      <c r="E30" s="15">
        <v>1</v>
      </c>
    </row>
    <row r="31" spans="2:5" x14ac:dyDescent="0.2"/>
    <row r="32" spans="2:5" x14ac:dyDescent="0.2"/>
    <row r="33" spans="2:6" x14ac:dyDescent="0.2"/>
    <row r="34" spans="2:6" x14ac:dyDescent="0.2">
      <c r="E34" s="12"/>
    </row>
    <row r="35" spans="2:6" x14ac:dyDescent="0.2">
      <c r="E35" s="12"/>
    </row>
    <row r="36" spans="2:6" x14ac:dyDescent="0.2">
      <c r="E36" s="12"/>
    </row>
    <row r="37" spans="2:6" x14ac:dyDescent="0.2">
      <c r="E37" s="12"/>
    </row>
    <row r="38" spans="2:6" x14ac:dyDescent="0.2">
      <c r="B38" s="21"/>
      <c r="C38" s="21"/>
      <c r="D38" s="21"/>
      <c r="E38" s="21"/>
      <c r="F38" s="21"/>
    </row>
    <row r="39" spans="2:6" x14ac:dyDescent="0.2"/>
    <row r="40" spans="2:6" x14ac:dyDescent="0.2"/>
    <row r="41" spans="2:6" x14ac:dyDescent="0.2"/>
    <row r="42" spans="2:6" x14ac:dyDescent="0.2"/>
    <row r="43" spans="2:6" x14ac:dyDescent="0.2"/>
    <row r="44" spans="2:6" x14ac:dyDescent="0.2"/>
    <row r="45" spans="2:6" x14ac:dyDescent="0.2"/>
    <row r="46" spans="2:6" x14ac:dyDescent="0.2"/>
    <row r="47" spans="2:6" x14ac:dyDescent="0.2"/>
    <row r="48" spans="2:6" x14ac:dyDescent="0.2"/>
    <row r="49" x14ac:dyDescent="0.2"/>
    <row r="50" x14ac:dyDescent="0.2"/>
    <row r="51" x14ac:dyDescent="0.2"/>
    <row r="52" x14ac:dyDescent="0.2"/>
    <row r="53" x14ac:dyDescent="0.2"/>
    <row r="54" x14ac:dyDescent="0.2"/>
    <row r="55" x14ac:dyDescent="0.2"/>
    <row r="56" x14ac:dyDescent="0.2"/>
    <row r="57" x14ac:dyDescent="0.2"/>
  </sheetData>
  <sheetProtection selectLockedCells="1" selectUnlockedCells="1"/>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6" r:id="rId4" name="Check Box 10">
              <controlPr defaultSize="0" autoFill="0" autoLine="0" autoPict="0">
                <anchor moveWithCells="1">
                  <from>
                    <xdr:col>4</xdr:col>
                    <xdr:colOff>0</xdr:colOff>
                    <xdr:row>36</xdr:row>
                    <xdr:rowOff>114300</xdr:rowOff>
                  </from>
                  <to>
                    <xdr:col>4</xdr:col>
                    <xdr:colOff>0</xdr:colOff>
                    <xdr:row>38</xdr:row>
                    <xdr:rowOff>22860</xdr:rowOff>
                  </to>
                </anchor>
              </controlPr>
            </control>
          </mc:Choice>
        </mc:AlternateContent>
        <mc:AlternateContent xmlns:mc="http://schemas.openxmlformats.org/markup-compatibility/2006">
          <mc:Choice Requires="x14">
            <control shapeId="9227" r:id="rId5" name="Check Box 11">
              <controlPr defaultSize="0" autoFill="0" autoLine="0" autoPict="0">
                <anchor moveWithCells="1">
                  <from>
                    <xdr:col>4</xdr:col>
                    <xdr:colOff>0</xdr:colOff>
                    <xdr:row>37</xdr:row>
                    <xdr:rowOff>114300</xdr:rowOff>
                  </from>
                  <to>
                    <xdr:col>4</xdr:col>
                    <xdr:colOff>0</xdr:colOff>
                    <xdr:row>39</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P117"/>
  <sheetViews>
    <sheetView showGridLines="0" showRowColHeaders="0" view="pageLayout" zoomScale="85" zoomScaleNormal="85" zoomScalePageLayoutView="85" workbookViewId="0">
      <selection activeCell="D3" sqref="D3"/>
    </sheetView>
  </sheetViews>
  <sheetFormatPr defaultColWidth="9" defaultRowHeight="13.2" x14ac:dyDescent="0.2"/>
  <cols>
    <col min="1" max="6" width="9" style="2"/>
    <col min="7" max="7" width="10.6640625" style="2" customWidth="1"/>
    <col min="8" max="16384" width="9" style="2"/>
  </cols>
  <sheetData>
    <row r="1" spans="1:16" x14ac:dyDescent="0.2">
      <c r="A1" s="1" t="s">
        <v>0</v>
      </c>
      <c r="J1" s="1"/>
    </row>
    <row r="2" spans="1:16" x14ac:dyDescent="0.2">
      <c r="A2" s="1"/>
      <c r="J2" s="2" t="s">
        <v>11</v>
      </c>
    </row>
    <row r="3" spans="1:16" x14ac:dyDescent="0.2">
      <c r="A3" s="2" t="s">
        <v>1</v>
      </c>
    </row>
    <row r="4" spans="1:16" x14ac:dyDescent="0.2">
      <c r="K4" s="2" t="s">
        <v>12</v>
      </c>
    </row>
    <row r="5" spans="1:16" x14ac:dyDescent="0.2">
      <c r="B5" s="2" t="s">
        <v>595</v>
      </c>
    </row>
    <row r="6" spans="1:16" x14ac:dyDescent="0.2">
      <c r="L6" s="2" t="b">
        <v>0</v>
      </c>
      <c r="M6" s="2">
        <v>1</v>
      </c>
    </row>
    <row r="7" spans="1:16" x14ac:dyDescent="0.2">
      <c r="C7" s="2" t="b">
        <v>0</v>
      </c>
      <c r="D7" s="2">
        <v>1</v>
      </c>
      <c r="L7" s="2" t="b">
        <v>0</v>
      </c>
      <c r="M7" s="2">
        <v>1</v>
      </c>
    </row>
    <row r="8" spans="1:16" ht="13.8" thickBot="1" x14ac:dyDescent="0.25">
      <c r="C8" s="2" t="b">
        <v>0</v>
      </c>
      <c r="D8" s="2">
        <v>1</v>
      </c>
      <c r="L8" s="2" t="b">
        <v>0</v>
      </c>
      <c r="M8" s="2">
        <v>2</v>
      </c>
    </row>
    <row r="9" spans="1:16" ht="13.8" thickBot="1" x14ac:dyDescent="0.25">
      <c r="C9" s="2" t="b">
        <v>0</v>
      </c>
      <c r="D9" s="2">
        <v>2</v>
      </c>
      <c r="O9" s="4" t="s">
        <v>46</v>
      </c>
      <c r="P9" s="5">
        <f>SUMIF(L6:L8,TRUE,M6:M8)</f>
        <v>0</v>
      </c>
    </row>
    <row r="10" spans="1:16" ht="13.8" thickBot="1" x14ac:dyDescent="0.25">
      <c r="F10" s="4" t="s">
        <v>46</v>
      </c>
      <c r="G10" s="5">
        <f>SUMIF(C7:C9,TRUE,D7:D9)</f>
        <v>0</v>
      </c>
    </row>
    <row r="13" spans="1:16" x14ac:dyDescent="0.2">
      <c r="J13" s="2" t="s">
        <v>13</v>
      </c>
    </row>
    <row r="14" spans="1:16" x14ac:dyDescent="0.2">
      <c r="A14" s="2" t="s">
        <v>2</v>
      </c>
    </row>
    <row r="15" spans="1:16" x14ac:dyDescent="0.2">
      <c r="K15" s="2" t="s">
        <v>14</v>
      </c>
    </row>
    <row r="16" spans="1:16" x14ac:dyDescent="0.2">
      <c r="B16" s="2" t="s">
        <v>3</v>
      </c>
    </row>
    <row r="17" spans="1:16" x14ac:dyDescent="0.2">
      <c r="L17" s="2" t="b">
        <v>0</v>
      </c>
      <c r="M17" s="2">
        <v>1</v>
      </c>
    </row>
    <row r="18" spans="1:16" x14ac:dyDescent="0.2">
      <c r="C18" s="2" t="b">
        <v>0</v>
      </c>
      <c r="D18" s="2">
        <v>1</v>
      </c>
      <c r="L18" s="2" t="b">
        <v>0</v>
      </c>
      <c r="M18" s="2">
        <v>1</v>
      </c>
    </row>
    <row r="19" spans="1:16" ht="13.8" thickBot="1" x14ac:dyDescent="0.25">
      <c r="C19" s="2" t="b">
        <v>0</v>
      </c>
      <c r="D19" s="2">
        <v>1</v>
      </c>
      <c r="L19" s="2" t="b">
        <v>0</v>
      </c>
      <c r="M19" s="2">
        <v>2</v>
      </c>
    </row>
    <row r="20" spans="1:16" ht="13.8" thickBot="1" x14ac:dyDescent="0.25">
      <c r="C20" s="2" t="b">
        <v>0</v>
      </c>
      <c r="D20" s="2">
        <v>2</v>
      </c>
      <c r="O20" s="4" t="s">
        <v>46</v>
      </c>
      <c r="P20" s="5">
        <f>SUMIF(L17:L19,TRUE,M17:M19)</f>
        <v>0</v>
      </c>
    </row>
    <row r="21" spans="1:16" ht="13.8" thickBot="1" x14ac:dyDescent="0.25">
      <c r="F21" s="4" t="s">
        <v>46</v>
      </c>
      <c r="G21" s="5">
        <f>SUMIF(C18:C20,TRUE,D18:D20)</f>
        <v>0</v>
      </c>
    </row>
    <row r="24" spans="1:16" x14ac:dyDescent="0.2">
      <c r="J24" s="2" t="s">
        <v>15</v>
      </c>
    </row>
    <row r="25" spans="1:16" x14ac:dyDescent="0.2">
      <c r="A25" s="2" t="s">
        <v>4</v>
      </c>
    </row>
    <row r="26" spans="1:16" x14ac:dyDescent="0.2">
      <c r="K26" s="2" t="s">
        <v>16</v>
      </c>
    </row>
    <row r="27" spans="1:16" x14ac:dyDescent="0.2">
      <c r="B27" s="2" t="s">
        <v>5</v>
      </c>
    </row>
    <row r="28" spans="1:16" x14ac:dyDescent="0.2">
      <c r="L28" s="2" t="b">
        <v>0</v>
      </c>
      <c r="M28" s="2">
        <v>1</v>
      </c>
    </row>
    <row r="29" spans="1:16" x14ac:dyDescent="0.2">
      <c r="C29" s="2" t="b">
        <v>0</v>
      </c>
      <c r="D29" s="2">
        <v>1</v>
      </c>
      <c r="L29" s="2" t="b">
        <v>0</v>
      </c>
      <c r="M29" s="2">
        <v>1</v>
      </c>
    </row>
    <row r="30" spans="1:16" ht="13.8" thickBot="1" x14ac:dyDescent="0.25">
      <c r="C30" s="2" t="b">
        <v>0</v>
      </c>
      <c r="D30" s="2">
        <v>1</v>
      </c>
      <c r="L30" s="2" t="b">
        <v>0</v>
      </c>
      <c r="M30" s="2">
        <v>2</v>
      </c>
    </row>
    <row r="31" spans="1:16" ht="13.8" thickBot="1" x14ac:dyDescent="0.25">
      <c r="C31" s="2" t="b">
        <v>0</v>
      </c>
      <c r="D31" s="2">
        <v>2</v>
      </c>
      <c r="O31" s="4" t="s">
        <v>46</v>
      </c>
      <c r="P31" s="5">
        <f>SUMIF(L28:L30,TRUE,M28:M30)</f>
        <v>0</v>
      </c>
    </row>
    <row r="32" spans="1:16" ht="13.8" thickBot="1" x14ac:dyDescent="0.25">
      <c r="F32" s="4" t="s">
        <v>46</v>
      </c>
      <c r="G32" s="5">
        <f>SUMIF(C29:C31,TRUE,D29:D31)</f>
        <v>0</v>
      </c>
    </row>
    <row r="35" spans="1:16" x14ac:dyDescent="0.2">
      <c r="J35" s="2" t="s">
        <v>17</v>
      </c>
    </row>
    <row r="36" spans="1:16" x14ac:dyDescent="0.2">
      <c r="A36" s="2" t="s">
        <v>6</v>
      </c>
    </row>
    <row r="37" spans="1:16" x14ac:dyDescent="0.2">
      <c r="K37" s="2" t="s">
        <v>18</v>
      </c>
    </row>
    <row r="38" spans="1:16" x14ac:dyDescent="0.2">
      <c r="B38" s="2" t="s">
        <v>7</v>
      </c>
    </row>
    <row r="39" spans="1:16" x14ac:dyDescent="0.2">
      <c r="L39" s="2" t="b">
        <v>0</v>
      </c>
      <c r="M39" s="2">
        <v>1</v>
      </c>
    </row>
    <row r="40" spans="1:16" x14ac:dyDescent="0.2">
      <c r="C40" s="2" t="b">
        <v>0</v>
      </c>
      <c r="D40" s="2">
        <v>1</v>
      </c>
      <c r="L40" s="2" t="b">
        <v>0</v>
      </c>
      <c r="M40" s="2">
        <v>1</v>
      </c>
    </row>
    <row r="41" spans="1:16" ht="13.8" thickBot="1" x14ac:dyDescent="0.25">
      <c r="C41" s="2" t="b">
        <v>0</v>
      </c>
      <c r="D41" s="2">
        <v>1</v>
      </c>
      <c r="L41" s="2" t="b">
        <v>0</v>
      </c>
      <c r="M41" s="2">
        <v>2</v>
      </c>
    </row>
    <row r="42" spans="1:16" ht="13.8" thickBot="1" x14ac:dyDescent="0.25">
      <c r="C42" s="2" t="b">
        <v>0</v>
      </c>
      <c r="D42" s="2">
        <v>2</v>
      </c>
      <c r="O42" s="4" t="s">
        <v>46</v>
      </c>
      <c r="P42" s="5">
        <f>SUMIF(L39:L41,TRUE,M39:M41)</f>
        <v>0</v>
      </c>
    </row>
    <row r="43" spans="1:16" ht="13.8" thickBot="1" x14ac:dyDescent="0.25">
      <c r="F43" s="4" t="s">
        <v>46</v>
      </c>
      <c r="G43" s="5">
        <f>SUMIF(C40:C42,TRUE,D40:D42)</f>
        <v>0</v>
      </c>
    </row>
    <row r="46" spans="1:16" x14ac:dyDescent="0.2">
      <c r="J46" s="2" t="s">
        <v>19</v>
      </c>
    </row>
    <row r="47" spans="1:16" x14ac:dyDescent="0.2">
      <c r="A47" s="2" t="s">
        <v>8</v>
      </c>
    </row>
    <row r="48" spans="1:16" x14ac:dyDescent="0.2">
      <c r="K48" s="2" t="s">
        <v>20</v>
      </c>
    </row>
    <row r="49" spans="1:16" x14ac:dyDescent="0.2">
      <c r="B49" s="2" t="s">
        <v>10</v>
      </c>
    </row>
    <row r="50" spans="1:16" x14ac:dyDescent="0.2">
      <c r="B50" s="2" t="s">
        <v>9</v>
      </c>
      <c r="L50" s="2" t="b">
        <v>0</v>
      </c>
      <c r="M50" s="2">
        <v>1</v>
      </c>
    </row>
    <row r="51" spans="1:16" x14ac:dyDescent="0.2">
      <c r="L51" s="2" t="b">
        <v>0</v>
      </c>
      <c r="M51" s="2">
        <v>1</v>
      </c>
    </row>
    <row r="52" spans="1:16" ht="13.8" thickBot="1" x14ac:dyDescent="0.25">
      <c r="C52" s="2" t="b">
        <v>0</v>
      </c>
      <c r="D52" s="2">
        <v>1</v>
      </c>
      <c r="L52" s="2" t="b">
        <v>0</v>
      </c>
      <c r="M52" s="2">
        <v>2</v>
      </c>
    </row>
    <row r="53" spans="1:16" ht="13.8" thickBot="1" x14ac:dyDescent="0.25">
      <c r="C53" s="2" t="b">
        <v>0</v>
      </c>
      <c r="D53" s="2">
        <v>1</v>
      </c>
      <c r="O53" s="4" t="s">
        <v>46</v>
      </c>
      <c r="P53" s="5">
        <f>SUMIF(L50:L52,TRUE,M50:M52)</f>
        <v>0</v>
      </c>
    </row>
    <row r="54" spans="1:16" ht="13.8" thickBot="1" x14ac:dyDescent="0.25">
      <c r="C54" s="2" t="b">
        <v>0</v>
      </c>
      <c r="D54" s="2">
        <v>2</v>
      </c>
    </row>
    <row r="55" spans="1:16" ht="13.8" thickBot="1" x14ac:dyDescent="0.25">
      <c r="F55" s="4" t="s">
        <v>46</v>
      </c>
      <c r="G55" s="5">
        <f>SUMIF(C52:C54,TRUE,D52:D54)</f>
        <v>0</v>
      </c>
    </row>
    <row r="61" spans="1:16" x14ac:dyDescent="0.2">
      <c r="A61" s="2" t="s">
        <v>21</v>
      </c>
    </row>
    <row r="63" spans="1:16" x14ac:dyDescent="0.2">
      <c r="B63" s="2" t="s">
        <v>22</v>
      </c>
    </row>
    <row r="64" spans="1:16" x14ac:dyDescent="0.2">
      <c r="B64" s="2" t="s">
        <v>597</v>
      </c>
    </row>
    <row r="66" spans="1:7" x14ac:dyDescent="0.2">
      <c r="C66" s="2" t="b">
        <v>0</v>
      </c>
      <c r="D66" s="2">
        <v>1</v>
      </c>
    </row>
    <row r="67" spans="1:7" x14ac:dyDescent="0.2">
      <c r="C67" s="2" t="b">
        <v>0</v>
      </c>
      <c r="D67" s="2">
        <v>1</v>
      </c>
    </row>
    <row r="68" spans="1:7" ht="13.8" thickBot="1" x14ac:dyDescent="0.25">
      <c r="C68" s="2" t="b">
        <v>0</v>
      </c>
      <c r="D68" s="2">
        <v>2</v>
      </c>
    </row>
    <row r="69" spans="1:7" ht="13.8" thickBot="1" x14ac:dyDescent="0.25">
      <c r="F69" s="4" t="s">
        <v>46</v>
      </c>
      <c r="G69" s="5">
        <f>SUMIF(C66:C68,TRUE,D66:D68)</f>
        <v>0</v>
      </c>
    </row>
    <row r="73" spans="1:7" x14ac:dyDescent="0.2">
      <c r="A73" s="2" t="s">
        <v>23</v>
      </c>
    </row>
    <row r="75" spans="1:7" x14ac:dyDescent="0.2">
      <c r="B75" s="2" t="s">
        <v>24</v>
      </c>
    </row>
    <row r="76" spans="1:7" x14ac:dyDescent="0.2">
      <c r="B76" s="2" t="s">
        <v>25</v>
      </c>
    </row>
    <row r="78" spans="1:7" x14ac:dyDescent="0.2">
      <c r="C78" s="2" t="b">
        <v>0</v>
      </c>
      <c r="D78" s="2">
        <v>1</v>
      </c>
    </row>
    <row r="79" spans="1:7" x14ac:dyDescent="0.2">
      <c r="C79" s="2" t="b">
        <v>0</v>
      </c>
      <c r="D79" s="2">
        <v>1</v>
      </c>
    </row>
    <row r="80" spans="1:7" ht="13.8" thickBot="1" x14ac:dyDescent="0.25">
      <c r="C80" s="2" t="b">
        <v>0</v>
      </c>
      <c r="D80" s="2">
        <v>2</v>
      </c>
    </row>
    <row r="81" spans="1:7" ht="13.8" thickBot="1" x14ac:dyDescent="0.25">
      <c r="F81" s="4" t="s">
        <v>46</v>
      </c>
      <c r="G81" s="5">
        <f>SUMIF(C78:C80,TRUE,D78:D80)</f>
        <v>0</v>
      </c>
    </row>
    <row r="85" spans="1:7" x14ac:dyDescent="0.2">
      <c r="A85" s="2" t="s">
        <v>26</v>
      </c>
    </row>
    <row r="87" spans="1:7" x14ac:dyDescent="0.2">
      <c r="B87" s="2" t="s">
        <v>27</v>
      </c>
    </row>
    <row r="89" spans="1:7" x14ac:dyDescent="0.2">
      <c r="C89" s="2" t="b">
        <v>0</v>
      </c>
      <c r="D89" s="2">
        <v>1</v>
      </c>
    </row>
    <row r="90" spans="1:7" x14ac:dyDescent="0.2">
      <c r="C90" s="2" t="b">
        <v>0</v>
      </c>
      <c r="D90" s="2">
        <v>1</v>
      </c>
    </row>
    <row r="91" spans="1:7" ht="13.8" thickBot="1" x14ac:dyDescent="0.25">
      <c r="C91" s="2" t="b">
        <v>0</v>
      </c>
      <c r="D91" s="2">
        <v>2</v>
      </c>
    </row>
    <row r="92" spans="1:7" ht="13.8" thickBot="1" x14ac:dyDescent="0.25">
      <c r="F92" s="4" t="s">
        <v>46</v>
      </c>
      <c r="G92" s="5">
        <f>SUMIF(C89:C91,TRUE,D89:D91)</f>
        <v>0</v>
      </c>
    </row>
    <row r="96" spans="1:7" x14ac:dyDescent="0.2">
      <c r="A96" s="2" t="s">
        <v>28</v>
      </c>
    </row>
    <row r="98" spans="1:7" x14ac:dyDescent="0.2">
      <c r="B98" s="2" t="s">
        <v>598</v>
      </c>
    </row>
    <row r="100" spans="1:7" x14ac:dyDescent="0.2">
      <c r="C100" s="2" t="b">
        <v>0</v>
      </c>
      <c r="D100" s="2">
        <v>1</v>
      </c>
    </row>
    <row r="101" spans="1:7" x14ac:dyDescent="0.2">
      <c r="C101" s="2" t="b">
        <v>0</v>
      </c>
      <c r="D101" s="2">
        <v>1</v>
      </c>
    </row>
    <row r="102" spans="1:7" ht="13.8" thickBot="1" x14ac:dyDescent="0.25">
      <c r="C102" s="2" t="b">
        <v>0</v>
      </c>
      <c r="D102" s="2">
        <v>2</v>
      </c>
    </row>
    <row r="103" spans="1:7" ht="13.8" thickBot="1" x14ac:dyDescent="0.25">
      <c r="F103" s="4" t="s">
        <v>46</v>
      </c>
      <c r="G103" s="5">
        <f>SUMIF(C100:C102,TRUE,D100:D102)</f>
        <v>0</v>
      </c>
    </row>
    <row r="107" spans="1:7" x14ac:dyDescent="0.2">
      <c r="A107" s="2" t="s">
        <v>29</v>
      </c>
    </row>
    <row r="109" spans="1:7" x14ac:dyDescent="0.2">
      <c r="B109" s="2" t="s">
        <v>514</v>
      </c>
    </row>
    <row r="111" spans="1:7" x14ac:dyDescent="0.2">
      <c r="C111" s="2" t="b">
        <v>0</v>
      </c>
      <c r="D111" s="2">
        <v>1</v>
      </c>
    </row>
    <row r="112" spans="1:7" x14ac:dyDescent="0.2">
      <c r="C112" s="2" t="b">
        <v>0</v>
      </c>
      <c r="D112" s="2">
        <v>1</v>
      </c>
    </row>
    <row r="113" spans="3:7" ht="13.8" thickBot="1" x14ac:dyDescent="0.25">
      <c r="C113" s="2" t="b">
        <v>0</v>
      </c>
      <c r="D113" s="2">
        <v>2</v>
      </c>
    </row>
    <row r="114" spans="3:7" ht="13.8" thickBot="1" x14ac:dyDescent="0.25">
      <c r="F114" s="4" t="s">
        <v>46</v>
      </c>
      <c r="G114" s="5">
        <f>SUMIF(C111:C113,TRUE,D111:D113)</f>
        <v>0</v>
      </c>
    </row>
    <row r="116" spans="3:7" ht="13.8" thickBot="1" x14ac:dyDescent="0.25">
      <c r="F116" s="6" t="s">
        <v>47</v>
      </c>
      <c r="G116" s="7">
        <f>SUM(G10,G21,G32,G43,G55,P9,P20,P31,P42,P53,G69,G81,G92,G103,G114)</f>
        <v>0</v>
      </c>
    </row>
    <row r="117" spans="3:7" ht="13.8" thickTop="1" x14ac:dyDescent="0.2"/>
  </sheetData>
  <sheetProtection selectLockedCells="1" selectUnlockedCells="1"/>
  <phoneticPr fontId="3"/>
  <pageMargins left="0.7" right="0.7" top="0.75" bottom="0.75" header="0.3" footer="0.3"/>
  <pageSetup paperSize="9" orientation="portrait" r:id="rId1"/>
  <headerFooter>
    <oddHeader>&amp;L&amp;"-,太字"&amp;12放射線部門の安全管理基礎チェックリスト</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P124"/>
  <sheetViews>
    <sheetView showGridLines="0" showRowColHeaders="0" view="pageLayout" zoomScale="85" zoomScaleNormal="100" zoomScalePageLayoutView="85" workbookViewId="0">
      <selection activeCell="F5" sqref="F5"/>
    </sheetView>
  </sheetViews>
  <sheetFormatPr defaultColWidth="9" defaultRowHeight="13.2" x14ac:dyDescent="0.2"/>
  <cols>
    <col min="1" max="7" width="9" style="2"/>
    <col min="8" max="8" width="9" style="2" customWidth="1"/>
    <col min="9" max="9" width="13.77734375" style="2" customWidth="1"/>
    <col min="10" max="16384" width="9" style="2"/>
  </cols>
  <sheetData>
    <row r="1" spans="1:16" x14ac:dyDescent="0.2">
      <c r="A1" s="1" t="s">
        <v>30</v>
      </c>
    </row>
    <row r="2" spans="1:16" x14ac:dyDescent="0.2">
      <c r="A2" s="1"/>
    </row>
    <row r="3" spans="1:16" x14ac:dyDescent="0.2">
      <c r="A3" s="1" t="s">
        <v>31</v>
      </c>
      <c r="J3" s="1" t="s">
        <v>34</v>
      </c>
    </row>
    <row r="5" spans="1:16" x14ac:dyDescent="0.2">
      <c r="C5" s="2" t="b">
        <v>0</v>
      </c>
      <c r="D5" s="2">
        <v>4</v>
      </c>
      <c r="L5" s="2" t="b">
        <v>0</v>
      </c>
      <c r="M5" s="2">
        <v>4</v>
      </c>
    </row>
    <row r="6" spans="1:16" x14ac:dyDescent="0.2">
      <c r="C6" s="2" t="b">
        <v>0</v>
      </c>
      <c r="D6" s="2">
        <v>4</v>
      </c>
      <c r="L6" s="2" t="b">
        <v>0</v>
      </c>
      <c r="M6" s="2">
        <v>4</v>
      </c>
    </row>
    <row r="7" spans="1:16" x14ac:dyDescent="0.2">
      <c r="C7" s="2" t="b">
        <v>0</v>
      </c>
      <c r="D7" s="2">
        <v>4</v>
      </c>
      <c r="L7" s="2" t="b">
        <v>0</v>
      </c>
      <c r="M7" s="2">
        <v>4</v>
      </c>
    </row>
    <row r="8" spans="1:16" x14ac:dyDescent="0.2">
      <c r="C8" s="2" t="b">
        <v>0</v>
      </c>
      <c r="D8" s="2">
        <v>4</v>
      </c>
      <c r="L8" s="2" t="b">
        <v>0</v>
      </c>
      <c r="M8" s="2">
        <v>4</v>
      </c>
    </row>
    <row r="9" spans="1:16" x14ac:dyDescent="0.2">
      <c r="C9" s="2" t="b">
        <v>0</v>
      </c>
      <c r="D9" s="2">
        <v>4</v>
      </c>
      <c r="L9" s="2" t="b">
        <v>0</v>
      </c>
      <c r="M9" s="2">
        <v>4</v>
      </c>
    </row>
    <row r="10" spans="1:16" x14ac:dyDescent="0.2">
      <c r="C10" s="2" t="b">
        <v>0</v>
      </c>
      <c r="D10" s="2">
        <v>4</v>
      </c>
      <c r="L10" s="2" t="b">
        <v>0</v>
      </c>
      <c r="M10" s="2">
        <v>4</v>
      </c>
    </row>
    <row r="11" spans="1:16" x14ac:dyDescent="0.2">
      <c r="C11" s="2" t="b">
        <v>0</v>
      </c>
      <c r="D11" s="2">
        <v>4</v>
      </c>
      <c r="L11" s="2" t="b">
        <v>0</v>
      </c>
      <c r="M11" s="2">
        <v>4</v>
      </c>
    </row>
    <row r="12" spans="1:16" x14ac:dyDescent="0.2">
      <c r="C12" s="2" t="b">
        <v>0</v>
      </c>
      <c r="D12" s="2">
        <v>4</v>
      </c>
      <c r="L12" s="2" t="b">
        <v>0</v>
      </c>
      <c r="M12" s="2">
        <v>4</v>
      </c>
    </row>
    <row r="13" spans="1:16" x14ac:dyDescent="0.2">
      <c r="C13" s="2" t="b">
        <v>0</v>
      </c>
      <c r="D13" s="2">
        <v>4</v>
      </c>
      <c r="L13" s="2" t="b">
        <v>0</v>
      </c>
      <c r="M13" s="2">
        <v>4</v>
      </c>
    </row>
    <row r="14" spans="1:16" ht="13.8" thickBot="1" x14ac:dyDescent="0.25">
      <c r="C14" s="2" t="b">
        <v>0</v>
      </c>
      <c r="D14" s="2">
        <v>4</v>
      </c>
      <c r="L14" s="2" t="b">
        <v>0</v>
      </c>
      <c r="M14" s="2">
        <v>4</v>
      </c>
    </row>
    <row r="15" spans="1:16" ht="13.8" thickBot="1" x14ac:dyDescent="0.25">
      <c r="F15" s="4" t="s">
        <v>46</v>
      </c>
      <c r="G15" s="5">
        <f>SUMIF(C5:C14,TRUE,D5:D14)</f>
        <v>0</v>
      </c>
      <c r="O15" s="4" t="s">
        <v>48</v>
      </c>
      <c r="P15" s="5">
        <f>SUMIF(L5:L14,TRUE,M5:M14)</f>
        <v>0</v>
      </c>
    </row>
    <row r="19" spans="1:16" x14ac:dyDescent="0.2">
      <c r="A19" s="1" t="s">
        <v>32</v>
      </c>
      <c r="J19" s="1" t="s">
        <v>35</v>
      </c>
    </row>
    <row r="21" spans="1:16" x14ac:dyDescent="0.2">
      <c r="C21" s="2" t="b">
        <v>0</v>
      </c>
      <c r="D21" s="2">
        <v>4</v>
      </c>
      <c r="L21" s="2" t="b">
        <v>0</v>
      </c>
      <c r="M21" s="2">
        <v>4</v>
      </c>
    </row>
    <row r="22" spans="1:16" x14ac:dyDescent="0.2">
      <c r="C22" s="2" t="b">
        <v>0</v>
      </c>
      <c r="D22" s="2">
        <v>4</v>
      </c>
      <c r="L22" s="2" t="b">
        <v>0</v>
      </c>
      <c r="M22" s="2">
        <v>4</v>
      </c>
    </row>
    <row r="23" spans="1:16" x14ac:dyDescent="0.2">
      <c r="C23" s="2" t="b">
        <v>0</v>
      </c>
      <c r="D23" s="2">
        <v>4</v>
      </c>
      <c r="L23" s="2" t="b">
        <v>0</v>
      </c>
      <c r="M23" s="2">
        <v>4</v>
      </c>
    </row>
    <row r="24" spans="1:16" x14ac:dyDescent="0.2">
      <c r="C24" s="2" t="b">
        <v>0</v>
      </c>
      <c r="D24" s="2">
        <v>4</v>
      </c>
      <c r="L24" s="2" t="b">
        <v>0</v>
      </c>
      <c r="M24" s="2">
        <v>4</v>
      </c>
    </row>
    <row r="25" spans="1:16" x14ac:dyDescent="0.2">
      <c r="C25" s="2" t="b">
        <v>0</v>
      </c>
      <c r="D25" s="2">
        <v>4</v>
      </c>
      <c r="L25" s="2" t="b">
        <v>0</v>
      </c>
      <c r="M25" s="2">
        <v>4</v>
      </c>
    </row>
    <row r="26" spans="1:16" x14ac:dyDescent="0.2">
      <c r="C26" s="2" t="b">
        <v>0</v>
      </c>
      <c r="D26" s="2">
        <v>4</v>
      </c>
      <c r="L26" s="2" t="b">
        <v>0</v>
      </c>
      <c r="M26" s="2">
        <v>4</v>
      </c>
    </row>
    <row r="27" spans="1:16" x14ac:dyDescent="0.2">
      <c r="C27" s="2" t="b">
        <v>0</v>
      </c>
      <c r="D27" s="2">
        <v>4</v>
      </c>
      <c r="L27" s="2" t="b">
        <v>0</v>
      </c>
      <c r="M27" s="2">
        <v>4</v>
      </c>
    </row>
    <row r="28" spans="1:16" x14ac:dyDescent="0.2">
      <c r="C28" s="2" t="b">
        <v>0</v>
      </c>
      <c r="D28" s="2">
        <v>4</v>
      </c>
      <c r="L28" s="2" t="b">
        <v>0</v>
      </c>
      <c r="M28" s="2">
        <v>4</v>
      </c>
    </row>
    <row r="29" spans="1:16" x14ac:dyDescent="0.2">
      <c r="C29" s="2" t="b">
        <v>0</v>
      </c>
      <c r="D29" s="2">
        <v>4</v>
      </c>
      <c r="L29" s="2" t="b">
        <v>0</v>
      </c>
      <c r="M29" s="2">
        <v>4</v>
      </c>
    </row>
    <row r="30" spans="1:16" ht="13.8" thickBot="1" x14ac:dyDescent="0.25">
      <c r="C30" s="2" t="b">
        <v>0</v>
      </c>
      <c r="D30" s="2">
        <v>4</v>
      </c>
      <c r="L30" s="2" t="b">
        <v>0</v>
      </c>
      <c r="M30" s="2">
        <v>4</v>
      </c>
    </row>
    <row r="31" spans="1:16" ht="13.8" thickBot="1" x14ac:dyDescent="0.25">
      <c r="F31" s="4" t="s">
        <v>46</v>
      </c>
      <c r="G31" s="5">
        <f>SUMIF(C21:C30,TRUE,D21:D30)</f>
        <v>0</v>
      </c>
      <c r="O31" s="4" t="s">
        <v>48</v>
      </c>
      <c r="P31" s="5">
        <f>SUMIF(L21:L30,TRUE,M21:M30)</f>
        <v>0</v>
      </c>
    </row>
    <row r="35" spans="1:16" x14ac:dyDescent="0.2">
      <c r="A35" s="1" t="s">
        <v>33</v>
      </c>
      <c r="J35" s="1" t="s">
        <v>504</v>
      </c>
    </row>
    <row r="37" spans="1:16" x14ac:dyDescent="0.2">
      <c r="C37" s="2" t="b">
        <v>0</v>
      </c>
      <c r="D37" s="2">
        <v>4</v>
      </c>
      <c r="J37" s="3" t="s">
        <v>36</v>
      </c>
    </row>
    <row r="38" spans="1:16" x14ac:dyDescent="0.2">
      <c r="C38" s="2" t="b">
        <v>0</v>
      </c>
      <c r="D38" s="2">
        <v>4</v>
      </c>
    </row>
    <row r="39" spans="1:16" x14ac:dyDescent="0.2">
      <c r="C39" s="2" t="b">
        <v>0</v>
      </c>
      <c r="D39" s="2">
        <v>4</v>
      </c>
      <c r="L39" s="2" t="b">
        <v>0</v>
      </c>
      <c r="M39" s="2">
        <v>4</v>
      </c>
    </row>
    <row r="40" spans="1:16" x14ac:dyDescent="0.2">
      <c r="C40" s="2" t="b">
        <v>0</v>
      </c>
      <c r="D40" s="2">
        <v>4</v>
      </c>
      <c r="L40" s="2" t="b">
        <v>0</v>
      </c>
      <c r="M40" s="2">
        <v>4</v>
      </c>
    </row>
    <row r="41" spans="1:16" x14ac:dyDescent="0.2">
      <c r="C41" s="2" t="b">
        <v>0</v>
      </c>
      <c r="D41" s="2">
        <v>4</v>
      </c>
      <c r="L41" s="2" t="b">
        <v>0</v>
      </c>
      <c r="M41" s="2">
        <v>4</v>
      </c>
    </row>
    <row r="42" spans="1:16" x14ac:dyDescent="0.2">
      <c r="C42" s="2" t="b">
        <v>0</v>
      </c>
      <c r="D42" s="2">
        <v>4</v>
      </c>
      <c r="L42" s="2" t="b">
        <v>0</v>
      </c>
      <c r="M42" s="2">
        <v>4</v>
      </c>
    </row>
    <row r="43" spans="1:16" x14ac:dyDescent="0.2">
      <c r="C43" s="2" t="b">
        <v>0</v>
      </c>
      <c r="D43" s="2">
        <v>4</v>
      </c>
      <c r="L43" s="2" t="b">
        <v>0</v>
      </c>
      <c r="M43" s="2">
        <v>4</v>
      </c>
    </row>
    <row r="44" spans="1:16" ht="13.8" thickBot="1" x14ac:dyDescent="0.25">
      <c r="C44" s="2" t="b">
        <v>0</v>
      </c>
      <c r="D44" s="2">
        <v>4</v>
      </c>
      <c r="L44" s="2" t="b">
        <v>0</v>
      </c>
      <c r="M44" s="2">
        <v>4</v>
      </c>
      <c r="O44" s="7" t="s">
        <v>500</v>
      </c>
      <c r="P44" s="7">
        <f>SUMIF(L39:L44,TRUE,M39:M44)</f>
        <v>0</v>
      </c>
    </row>
    <row r="45" spans="1:16" ht="13.8" thickTop="1" x14ac:dyDescent="0.2">
      <c r="C45" s="2" t="b">
        <v>0</v>
      </c>
      <c r="D45" s="2">
        <v>4</v>
      </c>
      <c r="J45" s="3" t="s">
        <v>37</v>
      </c>
      <c r="L45" s="2" t="b">
        <v>0</v>
      </c>
      <c r="M45" s="2">
        <v>4</v>
      </c>
    </row>
    <row r="46" spans="1:16" ht="13.8" thickBot="1" x14ac:dyDescent="0.25">
      <c r="C46" s="2" t="b">
        <v>0</v>
      </c>
      <c r="D46" s="2">
        <v>4</v>
      </c>
      <c r="L46" s="2" t="b">
        <v>0</v>
      </c>
      <c r="M46" s="2">
        <v>4</v>
      </c>
    </row>
    <row r="47" spans="1:16" ht="13.8" thickBot="1" x14ac:dyDescent="0.25">
      <c r="F47" s="4" t="s">
        <v>46</v>
      </c>
      <c r="G47" s="5">
        <f>SUMIF(C37:C46,TRUE,D37:D46)</f>
        <v>0</v>
      </c>
      <c r="L47" s="2" t="b">
        <v>0</v>
      </c>
      <c r="M47" s="2">
        <v>4</v>
      </c>
    </row>
    <row r="48" spans="1:16" ht="13.8" thickBot="1" x14ac:dyDescent="0.25">
      <c r="L48" s="2" t="b">
        <v>0</v>
      </c>
      <c r="M48" s="2">
        <v>4</v>
      </c>
      <c r="O48" s="7" t="s">
        <v>501</v>
      </c>
      <c r="P48" s="7">
        <f>SUMIF(L45:L48,TRUE,M45:M48)</f>
        <v>0</v>
      </c>
    </row>
    <row r="49" spans="1:16" ht="13.8" thickTop="1" x14ac:dyDescent="0.2">
      <c r="J49" s="3" t="s">
        <v>38</v>
      </c>
      <c r="L49" s="2" t="b">
        <v>0</v>
      </c>
      <c r="M49" s="2">
        <v>4</v>
      </c>
    </row>
    <row r="50" spans="1:16" x14ac:dyDescent="0.2">
      <c r="L50" s="2" t="b">
        <v>0</v>
      </c>
      <c r="M50" s="2">
        <v>4</v>
      </c>
    </row>
    <row r="51" spans="1:16" x14ac:dyDescent="0.2">
      <c r="L51" s="2" t="b">
        <v>0</v>
      </c>
      <c r="M51" s="2">
        <v>4</v>
      </c>
    </row>
    <row r="52" spans="1:16" ht="13.8" thickBot="1" x14ac:dyDescent="0.25">
      <c r="L52" s="2" t="b">
        <v>0</v>
      </c>
      <c r="M52" s="2">
        <v>4</v>
      </c>
      <c r="O52" s="7" t="s">
        <v>502</v>
      </c>
      <c r="P52" s="7">
        <f>SUMIF(L49:L52,TRUE,M49:M52)</f>
        <v>0</v>
      </c>
    </row>
    <row r="53" spans="1:16" ht="14.4" thickTop="1" thickBot="1" x14ac:dyDescent="0.25">
      <c r="O53" s="51" t="s">
        <v>48</v>
      </c>
      <c r="P53" s="52">
        <f>P44+IF(AND(P48&gt;0,P52=0),P48,IF(AND(P48=0,P52&gt;0),P52,(P52+P48)/2))</f>
        <v>0</v>
      </c>
    </row>
    <row r="61" spans="1:16" x14ac:dyDescent="0.2">
      <c r="A61" s="1" t="s">
        <v>39</v>
      </c>
    </row>
    <row r="62" spans="1:16" x14ac:dyDescent="0.2">
      <c r="A62"/>
    </row>
    <row r="63" spans="1:16" x14ac:dyDescent="0.2">
      <c r="A63" s="3" t="s">
        <v>40</v>
      </c>
    </row>
    <row r="65" spans="1:7" x14ac:dyDescent="0.2">
      <c r="C65" s="2" t="b">
        <v>0</v>
      </c>
      <c r="D65" s="2">
        <v>2</v>
      </c>
    </row>
    <row r="66" spans="1:7" x14ac:dyDescent="0.2">
      <c r="C66" s="2" t="b">
        <v>0</v>
      </c>
      <c r="D66" s="2">
        <v>2</v>
      </c>
    </row>
    <row r="67" spans="1:7" ht="13.8" thickBot="1" x14ac:dyDescent="0.25">
      <c r="C67" s="2" t="b">
        <v>0</v>
      </c>
      <c r="D67" s="2">
        <v>2</v>
      </c>
    </row>
    <row r="68" spans="1:7" ht="13.8" thickBot="1" x14ac:dyDescent="0.25">
      <c r="F68" s="4" t="s">
        <v>48</v>
      </c>
      <c r="G68" s="5">
        <f>SUMIF(C65:C67,TRUE,D65:D67)</f>
        <v>0</v>
      </c>
    </row>
    <row r="70" spans="1:7" x14ac:dyDescent="0.2">
      <c r="A70" s="3" t="s">
        <v>41</v>
      </c>
    </row>
    <row r="72" spans="1:7" x14ac:dyDescent="0.2">
      <c r="C72" s="2" t="b">
        <v>0</v>
      </c>
      <c r="D72" s="2">
        <v>2</v>
      </c>
    </row>
    <row r="73" spans="1:7" x14ac:dyDescent="0.2">
      <c r="C73" s="2" t="b">
        <v>0</v>
      </c>
      <c r="D73" s="2">
        <v>2</v>
      </c>
    </row>
    <row r="74" spans="1:7" x14ac:dyDescent="0.2">
      <c r="C74" s="2" t="b">
        <v>0</v>
      </c>
      <c r="D74" s="2">
        <v>2</v>
      </c>
    </row>
    <row r="75" spans="1:7" x14ac:dyDescent="0.2">
      <c r="C75" s="2" t="b">
        <v>0</v>
      </c>
      <c r="D75" s="2">
        <v>2</v>
      </c>
    </row>
    <row r="76" spans="1:7" x14ac:dyDescent="0.2">
      <c r="C76" s="2" t="b">
        <v>0</v>
      </c>
      <c r="D76" s="2">
        <v>2</v>
      </c>
    </row>
    <row r="77" spans="1:7" ht="13.8" thickBot="1" x14ac:dyDescent="0.25">
      <c r="C77" s="2" t="b">
        <v>0</v>
      </c>
      <c r="D77" s="2">
        <v>2</v>
      </c>
    </row>
    <row r="78" spans="1:7" ht="13.8" thickBot="1" x14ac:dyDescent="0.25">
      <c r="F78" s="4" t="s">
        <v>48</v>
      </c>
      <c r="G78" s="5">
        <f>SUMIF(C72:C77,TRUE,D72:D77)</f>
        <v>0</v>
      </c>
    </row>
    <row r="80" spans="1:7" x14ac:dyDescent="0.2">
      <c r="A80" s="3" t="s">
        <v>42</v>
      </c>
    </row>
    <row r="82" spans="1:7" x14ac:dyDescent="0.2">
      <c r="C82" s="2" t="b">
        <v>0</v>
      </c>
      <c r="D82" s="2">
        <v>2</v>
      </c>
    </row>
    <row r="83" spans="1:7" x14ac:dyDescent="0.2">
      <c r="C83" s="2" t="b">
        <v>0</v>
      </c>
      <c r="D83" s="2">
        <v>2</v>
      </c>
    </row>
    <row r="84" spans="1:7" x14ac:dyDescent="0.2">
      <c r="C84" s="2" t="b">
        <v>0</v>
      </c>
      <c r="D84" s="2">
        <v>2</v>
      </c>
    </row>
    <row r="85" spans="1:7" x14ac:dyDescent="0.2">
      <c r="C85" s="2" t="b">
        <v>0</v>
      </c>
      <c r="D85" s="2">
        <v>2</v>
      </c>
    </row>
    <row r="86" spans="1:7" x14ac:dyDescent="0.2">
      <c r="C86" s="2" t="b">
        <v>0</v>
      </c>
      <c r="D86" s="2">
        <v>2</v>
      </c>
    </row>
    <row r="87" spans="1:7" ht="13.8" thickBot="1" x14ac:dyDescent="0.25">
      <c r="C87" s="2" t="b">
        <v>0</v>
      </c>
      <c r="D87" s="2">
        <v>2</v>
      </c>
    </row>
    <row r="88" spans="1:7" ht="13.8" thickBot="1" x14ac:dyDescent="0.25">
      <c r="F88" s="4" t="s">
        <v>48</v>
      </c>
      <c r="G88" s="5">
        <f>SUMIF(C82:C87,TRUE,D82:D87)</f>
        <v>0</v>
      </c>
    </row>
    <row r="90" spans="1:7" x14ac:dyDescent="0.2">
      <c r="A90" s="3" t="s">
        <v>43</v>
      </c>
    </row>
    <row r="92" spans="1:7" x14ac:dyDescent="0.2">
      <c r="C92" s="2" t="b">
        <v>0</v>
      </c>
      <c r="D92" s="2">
        <v>2</v>
      </c>
    </row>
    <row r="93" spans="1:7" x14ac:dyDescent="0.2">
      <c r="C93" s="2" t="b">
        <v>0</v>
      </c>
      <c r="D93" s="2">
        <v>2</v>
      </c>
    </row>
    <row r="94" spans="1:7" x14ac:dyDescent="0.2">
      <c r="C94" s="2" t="b">
        <v>0</v>
      </c>
      <c r="D94" s="2">
        <v>2</v>
      </c>
    </row>
    <row r="95" spans="1:7" x14ac:dyDescent="0.2">
      <c r="C95" s="2" t="b">
        <v>0</v>
      </c>
      <c r="D95" s="2">
        <v>2</v>
      </c>
    </row>
    <row r="96" spans="1:7" x14ac:dyDescent="0.2">
      <c r="C96" s="2" t="b">
        <v>0</v>
      </c>
      <c r="D96" s="2">
        <v>2</v>
      </c>
    </row>
    <row r="97" spans="1:7" x14ac:dyDescent="0.2">
      <c r="C97" s="2" t="b">
        <v>0</v>
      </c>
      <c r="D97" s="2">
        <v>2</v>
      </c>
    </row>
    <row r="98" spans="1:7" ht="13.8" thickBot="1" x14ac:dyDescent="0.25">
      <c r="C98" s="2" t="b">
        <v>0</v>
      </c>
      <c r="D98" s="2">
        <v>2</v>
      </c>
    </row>
    <row r="99" spans="1:7" ht="13.8" thickBot="1" x14ac:dyDescent="0.25">
      <c r="F99" s="4" t="s">
        <v>48</v>
      </c>
      <c r="G99" s="5">
        <f>SUMIF(C92:C98,TRUE,D92:D98)</f>
        <v>0</v>
      </c>
    </row>
    <row r="101" spans="1:7" ht="15.6" x14ac:dyDescent="0.2">
      <c r="A101" s="3" t="s">
        <v>44</v>
      </c>
    </row>
    <row r="103" spans="1:7" x14ac:dyDescent="0.2">
      <c r="C103" s="2" t="b">
        <v>0</v>
      </c>
      <c r="D103" s="2">
        <v>2</v>
      </c>
    </row>
    <row r="104" spans="1:7" x14ac:dyDescent="0.2">
      <c r="C104" s="2" t="b">
        <v>0</v>
      </c>
      <c r="D104" s="2">
        <v>2</v>
      </c>
    </row>
    <row r="105" spans="1:7" x14ac:dyDescent="0.2">
      <c r="C105" s="2" t="b">
        <v>0</v>
      </c>
      <c r="D105" s="2">
        <v>2</v>
      </c>
    </row>
    <row r="106" spans="1:7" x14ac:dyDescent="0.2">
      <c r="C106" s="2" t="b">
        <v>0</v>
      </c>
      <c r="D106" s="2">
        <v>2</v>
      </c>
    </row>
    <row r="107" spans="1:7" ht="13.8" thickBot="1" x14ac:dyDescent="0.25">
      <c r="C107" s="2" t="b">
        <v>0</v>
      </c>
      <c r="D107" s="2">
        <v>2</v>
      </c>
    </row>
    <row r="108" spans="1:7" ht="13.8" thickBot="1" x14ac:dyDescent="0.25">
      <c r="A108" s="3"/>
      <c r="F108" s="4" t="s">
        <v>48</v>
      </c>
      <c r="G108" s="5">
        <f>SUMIF(C103:C107,TRUE,D103:D107)</f>
        <v>0</v>
      </c>
    </row>
    <row r="110" spans="1:7" x14ac:dyDescent="0.2">
      <c r="A110" s="3" t="s">
        <v>45</v>
      </c>
    </row>
    <row r="112" spans="1:7" x14ac:dyDescent="0.2">
      <c r="C112" s="2" t="b">
        <v>0</v>
      </c>
      <c r="D112" s="2">
        <v>2</v>
      </c>
    </row>
    <row r="113" spans="1:7" x14ac:dyDescent="0.2">
      <c r="C113" s="2" t="b">
        <v>0</v>
      </c>
      <c r="D113" s="2">
        <v>2</v>
      </c>
    </row>
    <row r="114" spans="1:7" ht="13.8" thickBot="1" x14ac:dyDescent="0.25">
      <c r="C114" s="2" t="b">
        <v>0</v>
      </c>
      <c r="D114" s="2">
        <v>2</v>
      </c>
    </row>
    <row r="115" spans="1:7" ht="13.8" thickBot="1" x14ac:dyDescent="0.25">
      <c r="F115" s="4" t="s">
        <v>48</v>
      </c>
      <c r="G115" s="5">
        <f>SUMIF(C112:C114,TRUE,D112:D114)</f>
        <v>0</v>
      </c>
    </row>
    <row r="117" spans="1:7" ht="13.8" thickBot="1" x14ac:dyDescent="0.25">
      <c r="F117" s="6" t="s">
        <v>49</v>
      </c>
      <c r="G117" s="7">
        <f>SUM(G68,G78,G88,G99,G108,G115)</f>
        <v>0</v>
      </c>
    </row>
    <row r="118" spans="1:7" ht="13.8" thickTop="1" x14ac:dyDescent="0.2"/>
    <row r="124" spans="1:7" x14ac:dyDescent="0.2">
      <c r="A124" s="3"/>
    </row>
  </sheetData>
  <sheetProtection selectLockedCells="1" selectUnlockedCells="1"/>
  <phoneticPr fontId="3"/>
  <pageMargins left="0.7" right="0.7" top="0.75" bottom="0.75" header="0.3" footer="0.3"/>
  <pageSetup paperSize="9" orientation="portrait" r:id="rId1"/>
  <headerFooter>
    <oddHeader>&amp;L&amp;"-,太字"&amp;12放射線部門の安全管理基礎チェックリスト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9"/>
  <sheetViews>
    <sheetView showGridLines="0" showRowColHeaders="0" view="pageLayout" zoomScaleNormal="100" workbookViewId="0">
      <selection activeCell="A16" sqref="A16"/>
    </sheetView>
  </sheetViews>
  <sheetFormatPr defaultColWidth="0" defaultRowHeight="13.2" zeroHeight="1" x14ac:dyDescent="0.2"/>
  <cols>
    <col min="1" max="1" width="80.21875" bestFit="1" customWidth="1"/>
    <col min="2" max="2" width="9" customWidth="1"/>
    <col min="3" max="16384" width="9" hidden="1"/>
  </cols>
  <sheetData>
    <row r="1" spans="1:2" x14ac:dyDescent="0.2">
      <c r="A1" t="s">
        <v>499</v>
      </c>
      <c r="B1" t="s">
        <v>498</v>
      </c>
    </row>
    <row r="2" spans="1:2" x14ac:dyDescent="0.2">
      <c r="A2" s="50" t="str">
        <f>'【集計用】1.個人用基礎チェック項目 '!B5</f>
        <v>❶検査・治療機器の始業・終業点検を行っているか。</v>
      </c>
      <c r="B2" s="50">
        <f>IF('【集計用】1.個人用基礎チェック項目 '!G10="","",'【集計用】1.個人用基礎チェック項目 '!G10)</f>
        <v>0</v>
      </c>
    </row>
    <row r="3" spans="1:2" x14ac:dyDescent="0.2">
      <c r="A3" s="50" t="str">
        <f>'【集計用】1.個人用基礎チェック項目 '!B16</f>
        <v>❷検査・治療前に医師の指示内容を確認しているか。</v>
      </c>
      <c r="B3" s="50">
        <f>IF('【集計用】1.個人用基礎チェック項目 '!G21="","",'【集計用】1.個人用基礎チェック項目 '!G21)</f>
        <v>0</v>
      </c>
    </row>
    <row r="4" spans="1:2" x14ac:dyDescent="0.2">
      <c r="A4" s="50" t="str">
        <f>'【集計用】1.個人用基礎チェック項目 '!B27</f>
        <v>❸検査・治療に重要な患者の安全情報を事前に確認しているか。</v>
      </c>
      <c r="B4" s="50">
        <f>IF('【集計用】1.個人用基礎チェック項目 '!G32="","",'【集計用】1.個人用基礎チェック項目 '!G32)</f>
        <v>0</v>
      </c>
    </row>
    <row r="5" spans="1:2" x14ac:dyDescent="0.2">
      <c r="A5" s="50" t="str">
        <f>'【集計用】1.個人用基礎チェック項目 '!B38</f>
        <v>❹患者誤認防止の取り組みを確実に実施しているか。</v>
      </c>
      <c r="B5" s="50">
        <f>IF('【集計用】1.個人用基礎チェック項目 '!G43="","",'【集計用】1.個人用基礎チェック項目 '!G43)</f>
        <v>0</v>
      </c>
    </row>
    <row r="6" spans="1:2" x14ac:dyDescent="0.2">
      <c r="A6" s="50" t="str">
        <f>'【集計用】1.個人用基礎チェック項目 '!B49&amp;MID('【集計用】1.個人用基礎チェック項目 '!B50,4,100)</f>
        <v>❺検査前に部位・方向・体位・回数、妊娠等の有無を確認し、検査の流れを説明しているか。</v>
      </c>
      <c r="B6" s="50">
        <f>IF('【集計用】1.個人用基礎チェック項目 '!G55="","",'【集計用】1.個人用基礎チェック項目 '!G55)</f>
        <v>0</v>
      </c>
    </row>
    <row r="7" spans="1:2" x14ac:dyDescent="0.2">
      <c r="A7" s="50" t="str">
        <f>'【集計用】1.個人用基礎チェック項目 '!K4</f>
        <v>❻転倒・転落の防止対策を確実に実施しているか。</v>
      </c>
      <c r="B7" s="50">
        <f>IF('【集計用】1.個人用基礎チェック項目 '!P9="","",'【集計用】1.個人用基礎チェック項目 '!P9)</f>
        <v>0</v>
      </c>
    </row>
    <row r="8" spans="1:2" x14ac:dyDescent="0.2">
      <c r="A8" s="50" t="str">
        <f>'【集計用】1.個人用基礎チェック項目 '!K15</f>
        <v>❼検査・治療前、中、後で患者状態を常に監視しているか。</v>
      </c>
      <c r="B8" s="50">
        <f>IF('【集計用】1.個人用基礎チェック項目 '!P20="","",'【集計用】1.個人用基礎チェック項目 '!P20)</f>
        <v>0</v>
      </c>
    </row>
    <row r="9" spans="1:2" x14ac:dyDescent="0.2">
      <c r="A9" s="50" t="str">
        <f>'【集計用】1.個人用基礎チェック項目 '!K26</f>
        <v>❽患者の容態急変時の緊急対応方法を理解しているか。</v>
      </c>
      <c r="B9" s="50">
        <f>IF('【集計用】1.個人用基礎チェック項目 '!P31="","",'【集計用】1.個人用基礎チェック項目 '!P31)</f>
        <v>0</v>
      </c>
    </row>
    <row r="10" spans="1:2" x14ac:dyDescent="0.2">
      <c r="A10" s="50" t="str">
        <f>'【集計用】1.個人用基礎チェック項目 '!K37</f>
        <v>❾検査・治療の感染予防対策を実践しているか。</v>
      </c>
      <c r="B10" s="50">
        <f>IF('【集計用】1.個人用基礎チェック項目 '!P42="","",'【集計用】1.個人用基礎チェック項目 '!P42)</f>
        <v>0</v>
      </c>
    </row>
    <row r="11" spans="1:2" x14ac:dyDescent="0.2">
      <c r="A11" s="50" t="str">
        <f>'【集計用】1.個人用基礎チェック項目 '!K48</f>
        <v>❿撮影・治療終了後、依頼内容と結果の最終確認を行なっているか。</v>
      </c>
      <c r="B11" s="50">
        <f>IF('【集計用】1.個人用基礎チェック項目 '!P53="","",'【集計用】1.個人用基礎チェック項目 '!P53)</f>
        <v>0</v>
      </c>
    </row>
    <row r="12" spans="1:2" x14ac:dyDescent="0.2">
      <c r="A12" s="50" t="str">
        <f>'【集計用】1.個人用基礎チェック項目 '!B63&amp;MID('【集計用】1.個人用基礎チェック項目 '!B64,4,100)</f>
        <v>⓫患者から検査や治療について質問（被ばく線量も含む）された際に答えられているか。</v>
      </c>
      <c r="B12" s="50">
        <f>IF('【集計用】1.個人用基礎チェック項目 '!G69="","",'【集計用】1.個人用基礎チェック項目 '!G69)</f>
        <v>0</v>
      </c>
    </row>
    <row r="13" spans="1:2" x14ac:dyDescent="0.2">
      <c r="A13" s="50" t="str">
        <f>'【集計用】1.個人用基礎チェック項目 '!B75&amp;MID('【集計用】1.個人用基礎チェック項目 '!B76,4,100)</f>
        <v>⓬放射線部門の職員間でインシデント原因分析・改善等の取り組みを行っているか。</v>
      </c>
      <c r="B13" s="50">
        <f>IF('【集計用】1.個人用基礎チェック項目 '!G81="","",'【集計用】1.個人用基礎チェック項目 '!G81)</f>
        <v>0</v>
      </c>
    </row>
    <row r="14" spans="1:2" x14ac:dyDescent="0.2">
      <c r="A14" s="50" t="str">
        <f>'【集計用】1.個人用基礎チェック項目 '!B87</f>
        <v>⓭患者個人情報の管理体制のもとで、取り扱いを適切に行っているか。</v>
      </c>
      <c r="B14" s="50">
        <f>IF('【集計用】1.個人用基礎チェック項目 '!G92="","",'【集計用】1.個人用基礎チェック項目 '!G92)</f>
        <v>0</v>
      </c>
    </row>
    <row r="15" spans="1:2" x14ac:dyDescent="0.2">
      <c r="A15" s="50" t="str">
        <f>'【集計用】1.個人用基礎チェック項目 '!B98</f>
        <v>⓮医薬品や器材などの管理体制を理解しているか。</v>
      </c>
      <c r="B15" s="50">
        <f>IF('【集計用】1.個人用基礎チェック項目 '!G103="","",'【集計用】1.個人用基礎チェック項目 '!G103)</f>
        <v>0</v>
      </c>
    </row>
    <row r="16" spans="1:2" x14ac:dyDescent="0.2">
      <c r="A16" s="50" t="str">
        <f>'【集計用】1.個人用基礎チェック項目 '!B109</f>
        <v>⓯各検査・治療の業務および引き継ぎがスムーズに行われているか。</v>
      </c>
      <c r="B16" s="50">
        <f>IF('【集計用】1.個人用基礎チェック項目 '!G114="","",'【集計用】1.個人用基礎チェック項目 '!G114)</f>
        <v>0</v>
      </c>
    </row>
    <row r="17" spans="1:2" x14ac:dyDescent="0.2">
      <c r="A17" s="54" t="s">
        <v>46</v>
      </c>
      <c r="B17">
        <f>IF('【集計用】1.個人用基礎チェック項目 '!G116,"",'【集計用】1.個人用基礎チェック項目 '!G116)</f>
        <v>0</v>
      </c>
    </row>
    <row r="18" spans="1:2" x14ac:dyDescent="0.2"/>
    <row r="19" spans="1:2" x14ac:dyDescent="0.2"/>
    <row r="20" spans="1:2" x14ac:dyDescent="0.2"/>
    <row r="21" spans="1:2" x14ac:dyDescent="0.2"/>
    <row r="22" spans="1:2" x14ac:dyDescent="0.2"/>
    <row r="23" spans="1:2" x14ac:dyDescent="0.2"/>
    <row r="24" spans="1:2" x14ac:dyDescent="0.2"/>
    <row r="25" spans="1:2" x14ac:dyDescent="0.2"/>
    <row r="26" spans="1:2" x14ac:dyDescent="0.2"/>
    <row r="27" spans="1:2" x14ac:dyDescent="0.2"/>
    <row r="28" spans="1:2" x14ac:dyDescent="0.2"/>
    <row r="29" spans="1:2" x14ac:dyDescent="0.2"/>
    <row r="30" spans="1:2" x14ac:dyDescent="0.2"/>
    <row r="31" spans="1:2" x14ac:dyDescent="0.2"/>
    <row r="32" spans="1: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sheetData>
  <phoneticPr fontId="3"/>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60"/>
  <sheetViews>
    <sheetView showGridLines="0" showRowColHeaders="0" view="pageLayout" zoomScaleNormal="115" workbookViewId="0">
      <selection activeCell="E7" sqref="E7"/>
    </sheetView>
  </sheetViews>
  <sheetFormatPr defaultColWidth="0" defaultRowHeight="13.5" customHeight="1" zeroHeight="1" x14ac:dyDescent="0.2"/>
  <cols>
    <col min="1" max="1" width="46.33203125" bestFit="1" customWidth="1"/>
    <col min="2" max="5" width="9" customWidth="1"/>
    <col min="6" max="16384" width="9" hidden="1"/>
  </cols>
  <sheetData>
    <row r="1" spans="1:3" ht="13.2" x14ac:dyDescent="0.2">
      <c r="A1" t="s">
        <v>508</v>
      </c>
      <c r="B1" t="s">
        <v>511</v>
      </c>
      <c r="C1" t="s">
        <v>498</v>
      </c>
    </row>
    <row r="2" spans="1:3" ht="13.2" x14ac:dyDescent="0.2">
      <c r="A2" s="56" t="s">
        <v>507</v>
      </c>
      <c r="B2" s="57">
        <f>C2/40</f>
        <v>0</v>
      </c>
      <c r="C2" s="58">
        <f>【集計用】2.個人用専門チェック項目!G15</f>
        <v>0</v>
      </c>
    </row>
    <row r="3" spans="1:3" ht="13.2" x14ac:dyDescent="0.2">
      <c r="A3" s="56" t="s">
        <v>506</v>
      </c>
      <c r="B3" s="57">
        <f t="shared" ref="B3:B7" si="0">C3/40</f>
        <v>0</v>
      </c>
      <c r="C3" s="58">
        <f>【集計用】2.個人用専門チェック項目!G31</f>
        <v>0</v>
      </c>
    </row>
    <row r="4" spans="1:3" ht="13.2" x14ac:dyDescent="0.2">
      <c r="A4" s="50" t="s">
        <v>33</v>
      </c>
      <c r="B4" s="57">
        <f t="shared" si="0"/>
        <v>0</v>
      </c>
      <c r="C4" s="58">
        <f>【集計用】2.個人用専門チェック項目!G47</f>
        <v>0</v>
      </c>
    </row>
    <row r="5" spans="1:3" ht="13.2" x14ac:dyDescent="0.2">
      <c r="A5" s="50" t="s">
        <v>34</v>
      </c>
      <c r="B5" s="57">
        <f t="shared" si="0"/>
        <v>0</v>
      </c>
      <c r="C5" s="58">
        <f>【集計用】2.個人用専門チェック項目!P15</f>
        <v>0</v>
      </c>
    </row>
    <row r="6" spans="1:3" ht="13.2" x14ac:dyDescent="0.2">
      <c r="A6" s="50" t="s">
        <v>35</v>
      </c>
      <c r="B6" s="57">
        <f t="shared" si="0"/>
        <v>0</v>
      </c>
      <c r="C6" s="58">
        <f>【集計用】2.個人用専門チェック項目!P31</f>
        <v>0</v>
      </c>
    </row>
    <row r="7" spans="1:3" ht="13.2" x14ac:dyDescent="0.2">
      <c r="A7" s="56" t="s">
        <v>505</v>
      </c>
      <c r="B7" s="57">
        <f t="shared" si="0"/>
        <v>0</v>
      </c>
      <c r="C7" s="58">
        <f>(【集計用】2.個人用専門チェック項目!P44
+IF(AND(【集計用】2.個人用専門チェック項目!P48&gt;0,【集計用】2.個人用専門チェック項目!P52=0),【集計用】2.個人用専門チェック項目!P48,IF(AND(【集計用】2.個人用専門チェック項目!P52&gt;0,【集計用】2.個人用専門チェック項目!P48=0),【集計用】2.個人用専門チェック項目!P52,(【集計用】2.個人用専門チェック項目!P48+【集計用】2.個人用専門チェック項目!P52)/2)))</f>
        <v>0</v>
      </c>
    </row>
    <row r="8" spans="1:3" ht="13.2" x14ac:dyDescent="0.2"/>
    <row r="9" spans="1:3" ht="13.2" x14ac:dyDescent="0.2"/>
    <row r="10" spans="1:3" ht="13.2" x14ac:dyDescent="0.2"/>
    <row r="11" spans="1:3" ht="13.2" x14ac:dyDescent="0.2"/>
    <row r="12" spans="1:3" ht="13.2" x14ac:dyDescent="0.2"/>
    <row r="13" spans="1:3" ht="13.2" x14ac:dyDescent="0.2"/>
    <row r="14" spans="1:3" ht="13.2" x14ac:dyDescent="0.2"/>
    <row r="15" spans="1:3" ht="13.2" x14ac:dyDescent="0.2"/>
    <row r="16" spans="1:3"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ht="13.2" x14ac:dyDescent="0.2"/>
    <row r="34" ht="13.2" x14ac:dyDescent="0.2"/>
    <row r="35" ht="13.2" x14ac:dyDescent="0.2"/>
    <row r="36" ht="13.2" x14ac:dyDescent="0.2"/>
    <row r="37" ht="13.2" x14ac:dyDescent="0.2"/>
    <row r="38" ht="13.2" x14ac:dyDescent="0.2"/>
    <row r="39" ht="13.2" x14ac:dyDescent="0.2"/>
    <row r="40" ht="13.2" x14ac:dyDescent="0.2"/>
    <row r="41" ht="13.2" x14ac:dyDescent="0.2"/>
    <row r="42" ht="13.2" x14ac:dyDescent="0.2"/>
    <row r="43" ht="13.2" x14ac:dyDescent="0.2"/>
    <row r="44" ht="13.2" x14ac:dyDescent="0.2"/>
    <row r="45" ht="13.2" x14ac:dyDescent="0.2"/>
    <row r="46" ht="13.2" x14ac:dyDescent="0.2"/>
    <row r="47" ht="13.2" x14ac:dyDescent="0.2"/>
    <row r="48"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hidden="1" x14ac:dyDescent="0.2"/>
  </sheetData>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施設概要入力シート</vt:lpstr>
      <vt:lpstr>Sheet1 (2)</vt:lpstr>
      <vt:lpstr>1.個人用基礎チェック項目</vt:lpstr>
      <vt:lpstr>2.個人用専門チェック項目</vt:lpstr>
      <vt:lpstr>【集計用】施設概要回答</vt:lpstr>
      <vt:lpstr>【集計用】1.個人用基礎チェック項目 </vt:lpstr>
      <vt:lpstr>【集計用】2.個人用専門チェック項目</vt:lpstr>
      <vt:lpstr>【確認用】1.個人用基礎チェック項目</vt:lpstr>
      <vt:lpstr>【確認用】2.個人用専門チェック項目（診断）</vt:lpstr>
      <vt:lpstr>【確認用】2.個人用専門チェック項目（治療）</vt:lpstr>
      <vt:lpstr>tmp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2017-05-02T11:18:22Z</dcterms:created>
  <dcterms:modified xsi:type="dcterms:W3CDTF">2018-07-24T05:48:34Z</dcterms:modified>
</cp:coreProperties>
</file>